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70" tabRatio="717" firstSheet="33" activeTab="37"/>
  </bookViews>
  <sheets>
    <sheet name="封面" sheetId="1" r:id="rId1"/>
    <sheet name="财政决算公开目录" sheetId="2" r:id="rId2"/>
    <sheet name="第一部分一般公共预算" sheetId="36" r:id="rId3"/>
    <sheet name="表1一般公共预算收入决算表" sheetId="3" r:id="rId4"/>
    <sheet name="表2一般公共预算支出决算表" sheetId="4" r:id="rId5"/>
    <sheet name="表3一般公共预算支出决算明细表" sheetId="5" r:id="rId6"/>
    <sheet name="表4税收返还和转移支付收入决算表" sheetId="6" r:id="rId7"/>
    <sheet name="表5一般公共预算收入决算表（本级）" sheetId="7" r:id="rId8"/>
    <sheet name="表6一般公共预算支出决算表（本级）" sheetId="8" r:id="rId9"/>
    <sheet name="表7一般公共预算支出决算明细表（本级）" sheetId="9" r:id="rId10"/>
    <sheet name="表8对下税收返还和转移支付支出决算表（本级）" sheetId="10" r:id="rId11"/>
    <sheet name="表9对下税收返还和转移支付分地区决算表（本级）" sheetId="11" r:id="rId12"/>
    <sheet name="表10对下专项转移支付分地区分项目决算表（本级）" sheetId="12" r:id="rId13"/>
    <sheet name="表11一般公共预算基本支出（经济分类）决算表（本级）" sheetId="13" r:id="rId14"/>
    <sheet name="第二部分政府性基金预算" sheetId="32" r:id="rId15"/>
    <sheet name="表12政府性基金预算收入决算表" sheetId="14" r:id="rId16"/>
    <sheet name="表13政府性基金预算支出决算表" sheetId="15" r:id="rId17"/>
    <sheet name="表14政府性基金预算收入决算表（本级）" sheetId="16" r:id="rId18"/>
    <sheet name="表15政府性基金预算支出决算表（本级）" sheetId="17" r:id="rId19"/>
    <sheet name="表16对下政府性基金转移支付支出决算表（本级）" sheetId="18" r:id="rId20"/>
    <sheet name="第三部分国有资本经营预算" sheetId="33" r:id="rId21"/>
    <sheet name="表17国有资本经营预算收入决算表" sheetId="19" r:id="rId22"/>
    <sheet name="表18国有资本经营预算支出决算表" sheetId="20" r:id="rId23"/>
    <sheet name="表19国有资本经营预算收入决算表（本级）" sheetId="21" r:id="rId24"/>
    <sheet name="表20国有资本经营预算支出决算表（本级）" sheetId="22" r:id="rId25"/>
    <sheet name="表21国有资本经营预算对下转移支付分地区决算表（本级）" sheetId="23" r:id="rId26"/>
    <sheet name="表22国有资本经营预算对下转移支付分项目决算表（本级）" sheetId="24" r:id="rId27"/>
    <sheet name="第四部分社会保险基金预算" sheetId="34" r:id="rId28"/>
    <sheet name="表23社会保险基金收入决算表" sheetId="25" r:id="rId29"/>
    <sheet name="表24社会保险基金支出决算表" sheetId="26" r:id="rId30"/>
    <sheet name="表25社会保险基金收入决算表(本级)" sheetId="27" r:id="rId31"/>
    <sheet name="表26社会保险基金支出决算表（本级）" sheetId="28" r:id="rId32"/>
    <sheet name="第五部分地方政府债券情况" sheetId="35" r:id="rId33"/>
    <sheet name="表27地方政府债务限额及余额决算表" sheetId="29" r:id="rId34"/>
    <sheet name="表28地方政府债券使用表" sheetId="30" r:id="rId35"/>
    <sheet name="表29地方政府债务发行及还本付息表" sheetId="31" r:id="rId36"/>
    <sheet name="表30地方政府一般债务限额和余额情况表" sheetId="37" r:id="rId37"/>
    <sheet name="表31地方政府专项债务限额和余额情况表" sheetId="38" r:id="rId38"/>
  </sheets>
  <externalReferences>
    <externalReference r:id="rId39"/>
    <externalReference r:id="rId40"/>
  </externalReferences>
  <definedNames>
    <definedName name="_xlnm._FilterDatabase" localSheetId="5">表3一般公共预算支出决算明细表!$A$4:$K$1314</definedName>
  </definedNames>
  <calcPr calcId="144525"/>
</workbook>
</file>

<file path=xl/sharedStrings.xml><?xml version="1.0" encoding="utf-8"?>
<sst xmlns="http://schemas.openxmlformats.org/spreadsheetml/2006/main" count="4617" uniqueCount="1896">
  <si>
    <t>2022年云南省财政决算公开表</t>
  </si>
  <si>
    <t>年度：</t>
  </si>
  <si>
    <t>2022年</t>
  </si>
  <si>
    <t>地区：</t>
  </si>
  <si>
    <t>师宗县</t>
  </si>
  <si>
    <t>日期：</t>
  </si>
  <si>
    <t>2023-09-13</t>
  </si>
  <si>
    <t>本级地区：</t>
  </si>
  <si>
    <t>2022年师宗县财政决算公开目录</t>
  </si>
  <si>
    <t>序号</t>
  </si>
  <si>
    <t>公开类型</t>
  </si>
  <si>
    <t>具体内容</t>
  </si>
  <si>
    <t>关于师宗县2022年地方财政决算的报告</t>
  </si>
  <si>
    <t>2022年师宗县预算执行、转移支付、举债及预算绩效等相关情况汇报</t>
  </si>
  <si>
    <t>2022年师宗县财政决算公开表格</t>
  </si>
  <si>
    <t>一般公共预算</t>
  </si>
  <si>
    <t>5-2022年师宗县一般公共预算收入决算表（本级）</t>
  </si>
  <si>
    <t>6-2022年师宗县一般公共预算支出决算表（本级）</t>
  </si>
  <si>
    <t>7-2022年师宗县一般公共预算支出决算明细表（本级）</t>
  </si>
  <si>
    <t>8-2022年师宗县对下税收返还和转移支付支出决算表（本级）</t>
  </si>
  <si>
    <t>9-2022年师宗县对下税收返还和转移支付分地区决算表（本级）</t>
  </si>
  <si>
    <t>10-2022年师宗县对下专项转移支付分地区分项目决算表（本级）</t>
  </si>
  <si>
    <t>11-2022年师宗县一般公共预算基本支出（经济分类）决算表（本级）</t>
  </si>
  <si>
    <t>政府性基金预算</t>
  </si>
  <si>
    <t>14-2022年师宗县政府性基金预算收入决算表（本级）</t>
  </si>
  <si>
    <t>15-2022年师宗县政府性基金预算支出决算表（本级）</t>
  </si>
  <si>
    <t>16-2022年师宗县对下政府性基金转移支付支出决算表（本级）</t>
  </si>
  <si>
    <t>国有资本经营预算</t>
  </si>
  <si>
    <t>19-2022年师宗县国有资本经营预算收入决算表（本级）</t>
  </si>
  <si>
    <t>20-2022年师宗县国有资本经营预算支出决算表（本级）</t>
  </si>
  <si>
    <t>21-2022年师宗县国有资本经营预算对下转移支付分地区决算表（本级）</t>
  </si>
  <si>
    <t>22-2022年师宗县国有资本经营预算对下转移支付分项目决算表（本级）</t>
  </si>
  <si>
    <t>社会保险基金预算</t>
  </si>
  <si>
    <t>25-2022年师宗县社会保险基金收入决算表（本级）</t>
  </si>
  <si>
    <t>26-2022年师宗县社会保险基金支出决算表（本级）</t>
  </si>
  <si>
    <t>债务情况</t>
  </si>
  <si>
    <t>30-2022年师宗县地方政府一般债务限额和余额情况表</t>
  </si>
  <si>
    <t>31-2022年师宗县地方政府专项债务限额和余额情况表</t>
  </si>
  <si>
    <t>第一部分：一般公共预算</t>
  </si>
  <si>
    <t>单位：万元</t>
  </si>
  <si>
    <t>项　　目</t>
  </si>
  <si>
    <t>代编预算数</t>
  </si>
  <si>
    <t>预算数</t>
  </si>
  <si>
    <t>调整预算数</t>
  </si>
  <si>
    <t>上年决算数</t>
  </si>
  <si>
    <t>决算数</t>
  </si>
  <si>
    <t>决算数为代编预算数的%</t>
  </si>
  <si>
    <t>决算数为预算数的%</t>
  </si>
  <si>
    <t>决算数为调整预算数的%</t>
  </si>
  <si>
    <t>决算数为上年决算数的％</t>
  </si>
  <si>
    <t>税收收入</t>
  </si>
  <si>
    <t xml:space="preserve">  增值税</t>
  </si>
  <si>
    <t xml:space="preserve">  企业所得税</t>
  </si>
  <si>
    <t xml:space="preserve">  企业所得税退税</t>
  </si>
  <si>
    <t xml:space="preserve">  个人所得税(款)</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</si>
  <si>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</si>
  <si>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</si>
  <si>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</si>
  <si>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</si>
  <si>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</si>
  <si>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</si>
  <si>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车船税(款)</t>
  </si>
  <si>
    <t xml:space="preserve">  耕地占用税(款)</t>
  </si>
  <si>
    <t xml:space="preserve">  契税(款)</t>
  </si>
  <si>
    <t xml:space="preserve">  烟叶税(款)</t>
  </si>
  <si>
    <t xml:space="preserve">  环境保护税(款)</t>
  </si>
  <si>
    <t xml:space="preserve">  其他税收收入(款)</t>
  </si>
  <si>
    <t>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</si>
  <si>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</si>
  <si>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</si>
  <si>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</si>
  <si>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</si>
  <si>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</si>
  <si>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</si>
  <si>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</si>
  <si>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其他收入(款)</t>
  </si>
  <si>
    <t>一般公共预算收入</t>
  </si>
  <si>
    <t>上级补助收入</t>
  </si>
  <si>
    <t xml:space="preserve">  返还性收入</t>
  </si>
  <si>
    <t xml:space="preserve">  一般性转移支付收入</t>
  </si>
  <si>
    <t xml:space="preserve">  专项转移支付收入</t>
  </si>
  <si>
    <t>下级上解收入</t>
  </si>
  <si>
    <t>待偿债置换一般债券上年结余</t>
  </si>
  <si>
    <t>上年结余</t>
  </si>
  <si>
    <t xml:space="preserve">调入资金   </t>
  </si>
  <si>
    <t>债务收入</t>
  </si>
  <si>
    <t>债务转贷收入</t>
  </si>
  <si>
    <t>国债转贷收入</t>
  </si>
  <si>
    <t>国债转贷资金上年结余</t>
  </si>
  <si>
    <t>国债转贷转补助数</t>
  </si>
  <si>
    <t>动用预算稳定调节基金</t>
  </si>
  <si>
    <t>区域间转移性收入</t>
  </si>
  <si>
    <t>省补助计划单列市收入</t>
  </si>
  <si>
    <t>计划单列市上解省收入</t>
  </si>
  <si>
    <t>收入总计</t>
  </si>
  <si>
    <t>项目</t>
  </si>
  <si>
    <t>决算数为上年决算数的%</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</si>
  <si>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</si>
  <si>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</si>
  <si>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</si>
  <si>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</si>
  <si>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</si>
  <si>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</si>
  <si>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</si>
  <si>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</si>
  <si>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</si>
  <si>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</si>
  <si>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</si>
  <si>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</si>
  <si>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</si>
  <si>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</si>
  <si>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</si>
  <si>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</si>
  <si>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</si>
  <si>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</si>
  <si>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</si>
  <si>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</si>
  <si>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</si>
  <si>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预备费</t>
  </si>
  <si>
    <t>其他支出(类)</t>
  </si>
  <si>
    <t>债务付息支出</t>
  </si>
  <si>
    <t>债务发行费用支出</t>
  </si>
  <si>
    <t>一般公共预算支出</t>
  </si>
  <si>
    <t>补助下级支出</t>
  </si>
  <si>
    <t>　返还性支出</t>
  </si>
  <si>
    <t>　一般性转移支付支出</t>
  </si>
  <si>
    <t>　专项转移支付支出</t>
  </si>
  <si>
    <t>上解上级支出</t>
  </si>
  <si>
    <t>调出资金</t>
  </si>
  <si>
    <t>债务还本支出</t>
  </si>
  <si>
    <t>债务转贷支出</t>
  </si>
  <si>
    <t>补充预算周转金</t>
  </si>
  <si>
    <t>拨付国债转贷资金数</t>
  </si>
  <si>
    <t>国债转贷资金结余</t>
  </si>
  <si>
    <t>安排预算稳定调节基金</t>
  </si>
  <si>
    <t>区域间转移性支出</t>
  </si>
  <si>
    <t>计划单列市上解省支出</t>
  </si>
  <si>
    <t>省补助计划单列市支出</t>
  </si>
  <si>
    <t>待偿债置换一般债券结余</t>
  </si>
  <si>
    <t>年终结余</t>
  </si>
  <si>
    <t>减:结转下年的支出</t>
  </si>
  <si>
    <t>净结余</t>
  </si>
  <si>
    <t>支  出  总  计</t>
  </si>
  <si>
    <t>单位:万元</t>
  </si>
  <si>
    <t>项　　　　目</t>
  </si>
  <si>
    <t>一、</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</si>
  <si>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</si>
  <si>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</si>
  <si>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</si>
  <si>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</si>
  <si>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</si>
  <si>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</si>
  <si>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</si>
  <si>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</si>
  <si>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</si>
  <si>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</si>
  <si>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</si>
  <si>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</si>
  <si>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</si>
  <si>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</si>
  <si>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</si>
  <si>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</si>
  <si>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</si>
  <si>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</si>
  <si>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</si>
  <si>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</si>
  <si>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</si>
  <si>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</si>
  <si>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</si>
  <si>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</si>
  <si>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</si>
  <si>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</si>
  <si>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</si>
  <si>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</si>
  <si>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</si>
  <si>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</si>
  <si>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</si>
  <si>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</si>
  <si>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</si>
  <si>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</si>
  <si>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</si>
  <si>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</si>
  <si>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</si>
  <si>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</si>
  <si>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</si>
  <si>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</si>
  <si>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</si>
  <si>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</si>
  <si>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</si>
  <si>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</si>
  <si>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</si>
  <si>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</si>
  <si>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</si>
  <si>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</si>
  <si>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</si>
  <si>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</si>
  <si>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</si>
  <si>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</si>
  <si>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</si>
  <si>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</si>
  <si>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</si>
  <si>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</si>
  <si>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</si>
  <si>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</si>
  <si>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</si>
  <si>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</si>
  <si>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</si>
  <si>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</si>
  <si>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</si>
  <si>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</si>
  <si>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</si>
  <si>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</si>
  <si>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</si>
  <si>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</si>
  <si>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</si>
  <si>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</si>
  <si>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</si>
  <si>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</si>
  <si>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</si>
  <si>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</si>
  <si>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</si>
  <si>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</si>
  <si>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</si>
  <si>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</si>
  <si>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</si>
  <si>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</si>
  <si>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</si>
  <si>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</si>
  <si>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</si>
  <si>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</si>
  <si>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</si>
  <si>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</si>
  <si>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</si>
  <si>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</si>
  <si>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</si>
  <si>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</si>
  <si>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</si>
  <si>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</si>
  <si>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</si>
  <si>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</si>
  <si>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</si>
  <si>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</si>
  <si>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</si>
  <si>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</si>
  <si>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</si>
  <si>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</si>
  <si>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</si>
  <si>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</si>
  <si>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</si>
  <si>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</si>
  <si>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</si>
  <si>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</si>
  <si>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</si>
  <si>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</si>
  <si>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</si>
  <si>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</si>
  <si>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</si>
  <si>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</si>
  <si>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</si>
  <si>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</si>
  <si>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</si>
  <si>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</si>
  <si>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</si>
  <si>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</si>
  <si>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</si>
  <si>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</si>
  <si>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</si>
  <si>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</si>
  <si>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</si>
  <si>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</si>
  <si>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</si>
  <si>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</si>
  <si>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</si>
  <si>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</si>
  <si>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二、</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</si>
  <si>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</si>
  <si>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</si>
  <si>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</si>
  <si>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</si>
  <si>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</si>
  <si>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</si>
  <si>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</si>
  <si>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</si>
  <si>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</si>
  <si>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</si>
  <si>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</si>
  <si>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</si>
  <si>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</si>
  <si>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</si>
  <si>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</si>
  <si>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</si>
  <si>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</si>
  <si>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</si>
  <si>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</si>
  <si>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</si>
  <si>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</si>
  <si>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</si>
  <si>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</si>
  <si>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</si>
  <si>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</si>
  <si>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</si>
  <si>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</si>
  <si>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</si>
  <si>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</si>
  <si>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</si>
  <si>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三、</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</si>
  <si>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</si>
  <si>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</si>
  <si>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</si>
  <si>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</si>
  <si>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</si>
  <si>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</si>
  <si>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</si>
  <si>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</si>
  <si>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</si>
  <si>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</si>
  <si>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</si>
  <si>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</si>
  <si>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</si>
  <si>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</si>
  <si>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</si>
  <si>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</si>
  <si>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</si>
  <si>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</si>
  <si>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四、</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</si>
  <si>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</si>
  <si>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</si>
  <si>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</si>
  <si>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</si>
  <si>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</si>
  <si>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</si>
  <si>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</si>
  <si>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</si>
  <si>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</si>
  <si>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</si>
  <si>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</si>
  <si>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</si>
  <si>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</si>
  <si>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</si>
  <si>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</si>
  <si>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</si>
  <si>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</si>
  <si>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</si>
  <si>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</si>
  <si>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</si>
  <si>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</si>
  <si>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</si>
  <si>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</si>
  <si>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</si>
  <si>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</si>
  <si>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</si>
  <si>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</si>
  <si>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</si>
  <si>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</si>
  <si>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</si>
  <si>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</si>
  <si>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</si>
  <si>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</si>
  <si>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</si>
  <si>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</si>
  <si>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</si>
  <si>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</si>
  <si>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</si>
  <si>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</si>
  <si>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</si>
  <si>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</si>
  <si>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</si>
  <si>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</si>
  <si>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</si>
  <si>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</si>
  <si>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</si>
  <si>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</si>
  <si>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</si>
  <si>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</si>
  <si>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</si>
  <si>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五、</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</si>
  <si>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</si>
  <si>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</si>
  <si>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</si>
  <si>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</si>
  <si>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</si>
  <si>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</si>
  <si>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</si>
  <si>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</si>
  <si>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</si>
  <si>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</si>
  <si>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</si>
  <si>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</si>
  <si>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</si>
  <si>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</si>
  <si>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</si>
  <si>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</si>
  <si>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</si>
  <si>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</si>
  <si>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</si>
  <si>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</si>
  <si>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</si>
  <si>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</si>
  <si>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</si>
  <si>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</si>
  <si>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</si>
  <si>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</si>
  <si>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</si>
  <si>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</si>
  <si>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</si>
  <si>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</si>
  <si>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</si>
  <si>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</si>
  <si>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</si>
  <si>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</si>
  <si>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</si>
  <si>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</si>
  <si>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</si>
  <si>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</si>
  <si>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</si>
  <si>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</si>
  <si>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</si>
  <si>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</si>
  <si>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</si>
  <si>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</si>
  <si>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</si>
  <si>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</si>
  <si>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</si>
  <si>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</si>
  <si>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六、</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</si>
  <si>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</si>
  <si>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</si>
  <si>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</si>
  <si>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</si>
  <si>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</si>
  <si>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</si>
  <si>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</si>
  <si>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</si>
  <si>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</si>
  <si>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</si>
  <si>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</si>
  <si>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</si>
  <si>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</si>
  <si>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</si>
  <si>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</si>
  <si>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</si>
  <si>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</si>
  <si>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</si>
  <si>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</si>
  <si>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</si>
  <si>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</si>
  <si>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</si>
  <si>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</si>
  <si>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</si>
  <si>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</si>
  <si>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</si>
  <si>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</si>
  <si>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</si>
  <si>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</si>
  <si>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</si>
  <si>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</si>
  <si>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</si>
  <si>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</si>
  <si>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</si>
  <si>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</si>
  <si>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</si>
  <si>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</si>
  <si>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</si>
  <si>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</si>
  <si>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</si>
  <si>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</si>
  <si>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</si>
  <si>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</si>
  <si>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</si>
  <si>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</si>
  <si>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</si>
  <si>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</si>
  <si>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</si>
  <si>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七、</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</si>
  <si>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</si>
  <si>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</si>
  <si>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</si>
  <si>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</si>
  <si>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</si>
  <si>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</si>
  <si>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</si>
  <si>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</si>
  <si>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</si>
  <si>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</si>
  <si>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</si>
  <si>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</si>
  <si>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</si>
  <si>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</si>
  <si>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</si>
  <si>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</si>
  <si>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</si>
  <si>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</si>
  <si>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</si>
  <si>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</si>
  <si>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</si>
  <si>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</si>
  <si>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</si>
  <si>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</si>
  <si>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</si>
  <si>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</si>
  <si>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</si>
  <si>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</si>
  <si>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</si>
  <si>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</si>
  <si>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</si>
  <si>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</si>
  <si>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</si>
  <si>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</si>
  <si>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</si>
  <si>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</si>
  <si>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</si>
  <si>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</si>
  <si>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</si>
  <si>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</si>
  <si>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</si>
  <si>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八、</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</si>
  <si>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</si>
  <si>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</si>
  <si>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</si>
  <si>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</si>
  <si>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</si>
  <si>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</si>
  <si>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</si>
  <si>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</si>
  <si>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</si>
  <si>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</si>
  <si>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</si>
  <si>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</si>
  <si>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</si>
  <si>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</si>
  <si>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</si>
  <si>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</si>
  <si>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</si>
  <si>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</si>
  <si>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</si>
  <si>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</si>
  <si>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</si>
  <si>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</si>
  <si>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</si>
  <si>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</si>
  <si>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</si>
  <si>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</si>
  <si>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</si>
  <si>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</si>
  <si>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</si>
  <si>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</si>
  <si>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</si>
  <si>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</si>
  <si>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</si>
  <si>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</si>
  <si>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</si>
  <si>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</si>
  <si>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</si>
  <si>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</si>
  <si>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</si>
  <si>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</si>
  <si>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</si>
  <si>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</si>
  <si>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</si>
  <si>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</si>
  <si>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</si>
  <si>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</si>
  <si>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</si>
  <si>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</si>
  <si>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</si>
  <si>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</si>
  <si>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</si>
  <si>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</si>
  <si>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</si>
  <si>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</si>
  <si>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</si>
  <si>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</si>
  <si>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</si>
  <si>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</si>
  <si>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</si>
  <si>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</si>
  <si>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</si>
  <si>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</si>
  <si>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</si>
  <si>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</si>
  <si>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</si>
  <si>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</si>
  <si>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</si>
  <si>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</si>
  <si>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</si>
  <si>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</si>
  <si>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</si>
  <si>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</si>
  <si>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</si>
  <si>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</si>
  <si>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</si>
  <si>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</si>
  <si>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</si>
  <si>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</si>
  <si>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</si>
  <si>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</si>
  <si>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</si>
  <si>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</si>
  <si>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</si>
  <si>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</si>
  <si>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</si>
  <si>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</si>
  <si>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</si>
  <si>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</si>
  <si>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</si>
  <si>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</si>
  <si>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</si>
  <si>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</si>
  <si>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</si>
  <si>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</si>
  <si>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</si>
  <si>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</si>
  <si>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</si>
  <si>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</si>
  <si>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</si>
  <si>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</si>
  <si>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</si>
  <si>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</si>
  <si>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</si>
  <si>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</si>
  <si>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</si>
  <si>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</si>
  <si>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</si>
  <si>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</si>
  <si>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九、</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</si>
  <si>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</si>
  <si>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</si>
  <si>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</si>
  <si>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</si>
  <si>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</si>
  <si>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</si>
  <si>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</si>
  <si>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</si>
  <si>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</si>
  <si>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</si>
  <si>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</si>
  <si>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</si>
  <si>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</si>
  <si>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</si>
  <si>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</si>
  <si>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</si>
  <si>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</si>
  <si>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</si>
  <si>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</si>
  <si>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</si>
  <si>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</si>
  <si>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</si>
  <si>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</si>
  <si>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</si>
  <si>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</si>
  <si>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</si>
  <si>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</si>
  <si>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</si>
  <si>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</si>
  <si>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</si>
  <si>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</si>
  <si>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</si>
  <si>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</si>
  <si>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</si>
  <si>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</si>
  <si>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</si>
  <si>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</si>
  <si>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</si>
  <si>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</si>
  <si>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</si>
  <si>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</si>
  <si>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</si>
  <si>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</si>
  <si>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</si>
  <si>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</si>
  <si>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</si>
  <si>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</si>
  <si>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</si>
  <si>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</si>
  <si>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</si>
  <si>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</si>
  <si>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</si>
  <si>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</si>
  <si>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</si>
  <si>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</si>
  <si>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</si>
  <si>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</si>
  <si>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</si>
  <si>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</si>
  <si>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</si>
  <si>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</si>
  <si>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</si>
  <si>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</si>
  <si>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</si>
  <si>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十、</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</si>
  <si>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</si>
  <si>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</si>
  <si>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</si>
  <si>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</si>
  <si>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</si>
  <si>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</si>
  <si>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</si>
  <si>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</si>
  <si>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</si>
  <si>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</si>
  <si>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</si>
  <si>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</si>
  <si>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</si>
  <si>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</si>
  <si>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</si>
  <si>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</si>
  <si>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</si>
  <si>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</si>
  <si>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</si>
  <si>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</si>
  <si>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</si>
  <si>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</si>
  <si>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</si>
  <si>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</si>
  <si>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</si>
  <si>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</si>
  <si>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</si>
  <si>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</si>
  <si>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</si>
  <si>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</si>
  <si>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</si>
  <si>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</si>
  <si>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</si>
  <si>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</si>
  <si>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</si>
  <si>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</si>
  <si>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</si>
  <si>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</si>
  <si>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</si>
  <si>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</si>
  <si>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</si>
  <si>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</si>
  <si>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</si>
  <si>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</si>
  <si>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</si>
  <si>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</si>
  <si>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</si>
  <si>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</si>
  <si>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</si>
  <si>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</si>
  <si>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</si>
  <si>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</si>
  <si>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</si>
  <si>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</si>
  <si>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</si>
  <si>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</si>
  <si>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</si>
  <si>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</si>
  <si>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</si>
  <si>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</si>
  <si>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</si>
  <si>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</si>
  <si>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</si>
  <si>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</si>
  <si>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</si>
  <si>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</si>
  <si>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</si>
  <si>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</si>
  <si>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十一、</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</si>
  <si>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</si>
  <si>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</si>
  <si>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</si>
  <si>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</si>
  <si>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</si>
  <si>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</si>
  <si>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</si>
  <si>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</si>
  <si>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</si>
  <si>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</si>
  <si>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</si>
  <si>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</si>
  <si>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</si>
  <si>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</si>
  <si>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</si>
  <si>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</si>
  <si>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</si>
  <si>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</si>
  <si>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</si>
  <si>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十二、</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</si>
  <si>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</si>
  <si>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</si>
  <si>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</si>
  <si>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</si>
  <si>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</si>
  <si>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</si>
  <si>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</si>
  <si>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</si>
  <si>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</si>
  <si>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</si>
  <si>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</si>
  <si>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</si>
  <si>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</si>
  <si>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</si>
  <si>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</si>
  <si>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</si>
  <si>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</si>
  <si>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</si>
  <si>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</si>
  <si>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</si>
  <si>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</si>
  <si>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</si>
  <si>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</si>
  <si>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</si>
  <si>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</si>
  <si>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</si>
  <si>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</si>
  <si>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</si>
  <si>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</si>
  <si>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</si>
  <si>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</si>
  <si>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</si>
  <si>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</si>
  <si>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</si>
  <si>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</si>
  <si>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</si>
  <si>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</si>
  <si>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</si>
  <si>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</si>
  <si>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</si>
  <si>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</si>
  <si>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</si>
  <si>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</si>
  <si>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</si>
  <si>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</si>
  <si>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</si>
  <si>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</si>
  <si>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</si>
  <si>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</si>
  <si>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</si>
  <si>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</si>
  <si>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</si>
  <si>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</si>
  <si>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</si>
  <si>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</si>
  <si>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</si>
  <si>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</si>
  <si>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</si>
  <si>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</si>
  <si>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</si>
  <si>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</si>
  <si>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</si>
  <si>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</si>
  <si>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</si>
  <si>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</si>
  <si>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</si>
  <si>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</si>
  <si>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</si>
  <si>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</si>
  <si>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</si>
  <si>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</si>
  <si>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</si>
  <si>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</si>
  <si>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</si>
  <si>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</si>
  <si>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</si>
  <si>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</si>
  <si>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</si>
  <si>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</si>
  <si>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</si>
  <si>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</si>
  <si>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</si>
  <si>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</si>
  <si>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</si>
  <si>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</si>
  <si>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</si>
  <si>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</si>
  <si>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</si>
  <si>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</si>
  <si>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</si>
  <si>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十三、</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</si>
  <si>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</si>
  <si>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</si>
  <si>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</si>
  <si>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</si>
  <si>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</si>
  <si>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</si>
  <si>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</si>
  <si>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</si>
  <si>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</si>
  <si>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</si>
  <si>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</si>
  <si>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</si>
  <si>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</si>
  <si>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</si>
  <si>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</si>
  <si>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</si>
  <si>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</si>
  <si>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</si>
  <si>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</si>
  <si>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</si>
  <si>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</si>
  <si>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</si>
  <si>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</si>
  <si>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</si>
  <si>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</si>
  <si>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</si>
  <si>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</si>
  <si>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</si>
  <si>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</si>
  <si>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</si>
  <si>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</si>
  <si>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</si>
  <si>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</si>
  <si>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</si>
  <si>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</si>
  <si>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</si>
  <si>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</si>
  <si>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</si>
  <si>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</si>
  <si>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</si>
  <si>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</si>
  <si>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</si>
  <si>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</si>
  <si>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</si>
  <si>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十四、</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</si>
  <si>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</si>
  <si>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</si>
  <si>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</si>
  <si>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</si>
  <si>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</si>
  <si>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</si>
  <si>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</si>
  <si>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</si>
  <si>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</si>
  <si>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</si>
  <si>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</si>
  <si>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</si>
  <si>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</si>
  <si>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</si>
  <si>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</si>
  <si>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</si>
  <si>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</si>
  <si>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</si>
  <si>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</si>
  <si>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</si>
  <si>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</si>
  <si>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</si>
  <si>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</si>
  <si>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</si>
  <si>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</si>
  <si>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</si>
  <si>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</si>
  <si>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</si>
  <si>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</si>
  <si>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</si>
  <si>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</si>
  <si>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</si>
  <si>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</si>
  <si>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</si>
  <si>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</si>
  <si>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</si>
  <si>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</si>
  <si>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</si>
  <si>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</si>
  <si>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</si>
  <si>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</si>
  <si>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</si>
  <si>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</si>
  <si>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</si>
  <si>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十五、</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</si>
  <si>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</si>
  <si>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</si>
  <si>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</si>
  <si>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</si>
  <si>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</si>
  <si>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</si>
  <si>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</si>
  <si>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</si>
  <si>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</si>
  <si>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</si>
  <si>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</si>
  <si>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</si>
  <si>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十六、</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</si>
  <si>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</si>
  <si>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</si>
  <si>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</si>
  <si>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</si>
  <si>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</si>
  <si>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</si>
  <si>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</si>
  <si>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</si>
  <si>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</si>
  <si>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</si>
  <si>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</si>
  <si>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</si>
  <si>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</si>
  <si>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</si>
  <si>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</si>
  <si>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</si>
  <si>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</si>
  <si>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</si>
  <si>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</si>
  <si>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</si>
  <si>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</si>
  <si>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</si>
  <si>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</si>
  <si>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</si>
  <si>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</si>
  <si>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十七、</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</si>
  <si>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</si>
  <si>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</si>
  <si>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</si>
  <si>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</si>
  <si>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</si>
  <si>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</si>
  <si>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</si>
  <si>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</si>
  <si>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十八、</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</si>
  <si>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</si>
  <si>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</si>
  <si>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</si>
  <si>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</si>
  <si>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</si>
  <si>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</si>
  <si>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</si>
  <si>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</si>
  <si>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</si>
  <si>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</si>
  <si>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</si>
  <si>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</si>
  <si>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</si>
  <si>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</si>
  <si>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</si>
  <si>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</si>
  <si>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</si>
  <si>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</si>
  <si>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</si>
  <si>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</si>
  <si>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</si>
  <si>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</si>
  <si>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</si>
  <si>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</si>
  <si>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</si>
  <si>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</si>
  <si>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</si>
  <si>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</si>
  <si>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</si>
  <si>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</si>
  <si>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</si>
  <si>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</si>
  <si>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</si>
  <si>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</si>
  <si>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</si>
  <si>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</si>
  <si>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</si>
  <si>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十九、</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</si>
  <si>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</si>
  <si>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</si>
  <si>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</si>
  <si>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</si>
  <si>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</si>
  <si>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</si>
  <si>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</si>
  <si>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</si>
  <si>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</si>
  <si>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</si>
  <si>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</si>
  <si>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</si>
  <si>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</si>
  <si>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</si>
  <si>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</si>
  <si>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</si>
  <si>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</si>
  <si>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</si>
  <si>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</si>
  <si>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</si>
  <si>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</si>
  <si>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</si>
  <si>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</si>
  <si>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</si>
  <si>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</si>
  <si>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</si>
  <si>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</si>
  <si>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</si>
  <si>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</si>
  <si>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</si>
  <si>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</si>
  <si>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</si>
  <si>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</si>
  <si>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</si>
  <si>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</si>
  <si>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</si>
  <si>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</si>
  <si>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</si>
  <si>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</si>
  <si>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</si>
  <si>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</si>
  <si>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</si>
  <si>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</si>
  <si>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</si>
  <si>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</si>
  <si>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</si>
  <si>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</si>
  <si>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</si>
  <si>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</si>
  <si>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</si>
  <si>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</si>
  <si>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</si>
  <si>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</si>
  <si>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</si>
  <si>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</si>
  <si>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</si>
  <si>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</si>
  <si>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</si>
  <si>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</si>
  <si>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二十一、</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</si>
  <si>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</si>
  <si>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</si>
  <si>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</si>
  <si>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</si>
  <si>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</si>
  <si>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</si>
  <si>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</si>
  <si>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</si>
  <si>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</si>
  <si>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</si>
  <si>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</si>
  <si>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</si>
  <si>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</si>
  <si>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</si>
  <si>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</si>
  <si>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</si>
  <si>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</si>
  <si>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</si>
  <si>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</si>
  <si>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</si>
  <si>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</si>
  <si>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</si>
  <si>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</si>
  <si>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</si>
  <si>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</si>
  <si>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</si>
  <si>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</si>
  <si>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</si>
  <si>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</si>
  <si>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</si>
  <si>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</si>
  <si>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</si>
  <si>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</si>
  <si>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</si>
  <si>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二十二、</t>
  </si>
  <si>
    <t xml:space="preserve">  其他支出(款)</t>
  </si>
  <si>
    <t xml:space="preserve">    其他支出(项)</t>
  </si>
  <si>
    <t>二十三、</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</si>
  <si>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</si>
  <si>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</si>
  <si>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</si>
  <si>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</si>
  <si>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</si>
  <si>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</si>
  <si>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</si>
  <si>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</si>
  <si>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</si>
  <si>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</si>
  <si>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</si>
  <si>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t>
  </si>
  <si>
    <t xml:space="preserve">  中央政府国内债务发行费用支出</t>
  </si>
  <si>
    <t xml:space="preserve">  中央政府国外债务发行费用支出</t>
  </si>
  <si>
    <t xml:space="preserve">  地方政府一般债务发行费用支出</t>
  </si>
  <si>
    <t>决算数为上年数的%</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</si>
  <si>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</si>
  <si>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</si>
  <si>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</si>
  <si>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</si>
  <si>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</si>
  <si>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</si>
  <si>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</si>
  <si>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</si>
  <si>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</si>
  <si>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</si>
  <si>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</si>
  <si>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</si>
  <si>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</si>
  <si>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</si>
  <si>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</si>
  <si>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</si>
  <si>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</si>
  <si>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</si>
  <si>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欠发达地区转移支付收入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</si>
  <si>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</si>
  <si>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</si>
  <si>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</si>
  <si>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</si>
  <si>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</si>
  <si>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</si>
  <si>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</si>
  <si>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</si>
  <si>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</si>
  <si>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</si>
  <si>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</si>
  <si>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</si>
  <si>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</si>
  <si>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</si>
  <si>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</si>
  <si>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</si>
  <si>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</si>
  <si>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</si>
  <si>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</si>
  <si>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</si>
  <si>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</si>
  <si>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</si>
  <si>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</si>
  <si>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</si>
  <si>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</si>
  <si>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</si>
  <si>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</si>
  <si>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</si>
  <si>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</si>
  <si>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</si>
  <si>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</si>
  <si>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</si>
  <si>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</si>
  <si>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</si>
  <si>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</si>
  <si>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</si>
  <si>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</si>
  <si>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</si>
  <si>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</si>
  <si>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</si>
  <si>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</si>
  <si>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</si>
  <si>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</si>
  <si>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</si>
  <si>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</si>
  <si>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</si>
  <si>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体制上解支出</t>
  </si>
  <si>
    <t xml:space="preserve">  专项上解支出</t>
  </si>
  <si>
    <t>上级税收返还和转移支付收入</t>
  </si>
  <si>
    <t>注：师宗县对乡镇实行“乡财县管乡用”财政管理体制，乡镇收入全部上划县级管理，乡镇支出视同县级一级预算单位安排支付，因此，本级表与全辖表数据一致</t>
  </si>
  <si>
    <t xml:space="preserve">  对下返还性支出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</si>
  <si>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</si>
  <si>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</si>
  <si>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</si>
  <si>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</si>
  <si>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</si>
  <si>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</si>
  <si>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对下一般性转移支付支出</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</si>
  <si>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</si>
  <si>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</si>
  <si>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</si>
  <si>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</si>
  <si>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</si>
  <si>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</si>
  <si>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</si>
  <si>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重点生态功能区转移支付支出</t>
  </si>
  <si>
    <t xml:space="preserve">    固定数额补助支出</t>
  </si>
  <si>
    <t xml:space="preserve">    革命老区转移支付支出</t>
  </si>
  <si>
    <t xml:space="preserve">    民族地区转移支付支出</t>
  </si>
  <si>
    <t xml:space="preserve">    边境地区转移支付支出</t>
  </si>
  <si>
    <t xml:space="preserve">    欠发达地区转移支付支出</t>
  </si>
  <si>
    <t xml:space="preserve">    一般公共服务共同财政事权转移支付支出  </t>
  </si>
  <si>
    <t xml:space="preserve">    外交共同财政事权转移支付支出 </t>
  </si>
  <si>
    <t xml:space="preserve">    国防共同财政事权转移支付支出 </t>
  </si>
  <si>
    <t xml:space="preserve">    公共安全共同财政事权转移支付支出 </t>
  </si>
  <si>
    <t xml:space="preserve">    教育共同财政事权转移支付支出 </t>
  </si>
  <si>
    <t xml:space="preserve">    科学技术共同财政事权转移支付支出  </t>
  </si>
  <si>
    <t xml:space="preserve">    文化旅游体育与传媒共同财政事权转移支付支出  </t>
  </si>
  <si>
    <t xml:space="preserve">    社会保障和就业共同财政事权转移支付支出 </t>
  </si>
  <si>
    <t xml:space="preserve">    医疗卫生共同财政事权转移支付支出  </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</si>
  <si>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</si>
  <si>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</si>
  <si>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</si>
  <si>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 </t>
  </si>
  <si>
    <t xml:space="preserve">    资源勘探信息等共同财政事权转移支付支出 </t>
  </si>
  <si>
    <t xml:space="preserve">    商业服务业等共同财政事权转移支付支出</t>
  </si>
  <si>
    <t xml:space="preserve">    金融共同财政事权转移支付支出 </t>
  </si>
  <si>
    <t xml:space="preserve">    自然资源海洋气象等共同财政事权转移支付支出  </t>
  </si>
  <si>
    <t xml:space="preserve">    住房保障共同财政事权转移支付支出</t>
  </si>
  <si>
    <t xml:space="preserve">    粮油物资储备共同财政事权转移支付支出</t>
  </si>
  <si>
    <t xml:space="preserve">    灾害防治及应急管理共同财政事权转移支付支出  </t>
  </si>
  <si>
    <t xml:space="preserve">    其他共同财政事权转移支付支出 </t>
  </si>
  <si>
    <t xml:space="preserve">    增值税留抵退税转移支付支出</t>
  </si>
  <si>
    <t xml:space="preserve">    其他退税减税降费转移支付支出</t>
  </si>
  <si>
    <t xml:space="preserve">    补充县区财力转移支付支出</t>
  </si>
  <si>
    <t xml:space="preserve">    其他一般性转移支付支出</t>
  </si>
  <si>
    <t xml:space="preserve">  对下专项转移支付支出</t>
  </si>
  <si>
    <t>下级上解省级收入</t>
  </si>
  <si>
    <t xml:space="preserve">  体制上解收入</t>
  </si>
  <si>
    <t xml:space="preserve">  专项上解收入</t>
  </si>
  <si>
    <t>对下税返和转移补助支出合计(抵扣下级上解收入)</t>
  </si>
  <si>
    <t>注：本表为市级表，反映市级对县级税收返还和转移支付支出情况，师宗县对乡镇实行“乡财县管乡用”财政管理体制，乡镇收入全部上划县级管理，</t>
  </si>
  <si>
    <t>乡镇支出视同县级一级预算单位安排支付，因此，不再安排对下级（乡镇）的转移支付，故此表空白列示。</t>
  </si>
  <si>
    <t>地区</t>
  </si>
  <si>
    <t>上级补助收入决算数</t>
  </si>
  <si>
    <t>其中：</t>
  </si>
  <si>
    <t>返还性支出</t>
  </si>
  <si>
    <t>一般性转移支付支出</t>
  </si>
  <si>
    <t>专项转移支付支出</t>
  </si>
  <si>
    <t>合计</t>
  </si>
  <si>
    <t/>
  </si>
  <si>
    <t>注：本表为市级表，反映市级对县级税收返还和转移支付支出情况，师宗县对乡镇实行“乡财县管乡用”财政管理体制，乡镇收入全部上划县级管理，乡镇支出视同</t>
  </si>
  <si>
    <t>县级一级预算单位安排支付，因此，不再安排对下级（乡镇）的转移支付，故此表空白列示。</t>
  </si>
  <si>
    <t>地    区</t>
  </si>
  <si>
    <t>专项转移支付
分地区收入小计数</t>
  </si>
  <si>
    <t>一般公共服务</t>
  </si>
  <si>
    <t>教育</t>
  </si>
  <si>
    <t>科学技术</t>
  </si>
  <si>
    <t>文化旅游体育与传媒</t>
  </si>
  <si>
    <t>社会保障和就业</t>
  </si>
  <si>
    <t>卫生健康</t>
  </si>
  <si>
    <t>节能环保</t>
  </si>
  <si>
    <t>城乡社区</t>
  </si>
  <si>
    <t>农林水</t>
  </si>
  <si>
    <t>交通运输</t>
  </si>
  <si>
    <t>资源勘探信息等</t>
  </si>
  <si>
    <t>商业服务业等</t>
  </si>
  <si>
    <t>金融</t>
  </si>
  <si>
    <t>自然资源海洋气象等</t>
  </si>
  <si>
    <t>住房保障</t>
  </si>
  <si>
    <t>粮油物资储备</t>
  </si>
  <si>
    <t>灾害防治及应急管理</t>
  </si>
  <si>
    <t>其他支出</t>
  </si>
  <si>
    <t>注：本表为市级表，反映市级对县级税收返还和转移支付支出情况，师宗县对乡镇实行“乡财县管乡用”财政管理体制，乡镇收入全部上划县级管理，乡镇支出视同县级一级预算单位安排支付，因此，不再安排对下级（乡镇）的转移支付，故此表空白列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</si>
  <si>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</si>
  <si>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</si>
  <si>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</si>
  <si>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</si>
  <si>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</si>
  <si>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</si>
  <si>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</si>
  <si>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</si>
  <si>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</si>
  <si>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</si>
  <si>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</si>
  <si>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</si>
  <si>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</si>
  <si>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</si>
  <si>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</si>
  <si>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</si>
  <si>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</si>
  <si>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</si>
  <si>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</si>
  <si>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</si>
  <si>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</si>
  <si>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</si>
  <si>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</si>
  <si>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</si>
  <si>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</si>
  <si>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</si>
  <si>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</si>
  <si>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</si>
  <si>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</si>
  <si>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</si>
  <si>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</si>
  <si>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</si>
  <si>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</si>
  <si>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</si>
  <si>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</si>
  <si>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</si>
  <si>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</si>
  <si>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</si>
  <si>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</si>
  <si>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</si>
  <si>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</si>
  <si>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</si>
  <si>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</si>
  <si>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</si>
  <si>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</si>
  <si>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</si>
  <si>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</si>
  <si>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</si>
  <si>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</si>
  <si>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</si>
  <si>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</si>
  <si>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</si>
  <si>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</si>
  <si>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</si>
  <si>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</si>
  <si>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</si>
  <si>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</si>
  <si>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</si>
  <si>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 xml:space="preserve">  国家赔偿费用支出</t>
  </si>
  <si>
    <t xml:space="preserve">  对民间非营利组织和群众性自治组织补贴</t>
  </si>
  <si>
    <t xml:space="preserve">  经常性赠与</t>
  </si>
  <si>
    <t xml:space="preserve">  资本性赠与</t>
  </si>
  <si>
    <t>一般公共预算本级基本支出合计</t>
  </si>
  <si>
    <t>第二部分：政府性基金预算</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</si>
  <si>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</si>
  <si>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</si>
  <si>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</si>
  <si>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</si>
  <si>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</si>
  <si>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</si>
  <si>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</si>
  <si>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</si>
  <si>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</si>
  <si>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</si>
  <si>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</si>
  <si>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</si>
  <si>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</si>
  <si>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</si>
  <si>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</si>
  <si>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</si>
  <si>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</si>
  <si>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</si>
  <si>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</si>
  <si>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</si>
  <si>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</si>
  <si>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</si>
  <si>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</si>
  <si>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</si>
  <si>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</si>
  <si>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</si>
  <si>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</si>
  <si>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</si>
  <si>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</si>
  <si>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</si>
  <si>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</si>
  <si>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</si>
  <si>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</si>
  <si>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</si>
  <si>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</si>
  <si>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</si>
  <si>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</si>
  <si>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</si>
  <si>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</si>
  <si>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</si>
  <si>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</si>
  <si>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</si>
  <si>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</si>
  <si>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</si>
  <si>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</si>
  <si>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</si>
  <si>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</si>
  <si>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</si>
  <si>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</si>
  <si>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</si>
  <si>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</si>
  <si>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</si>
  <si>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</si>
  <si>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</si>
  <si>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</si>
  <si>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</si>
  <si>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</si>
  <si>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</si>
  <si>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</si>
  <si>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</si>
  <si>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</si>
  <si>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</si>
  <si>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</si>
  <si>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</si>
  <si>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</si>
  <si>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</si>
  <si>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</si>
  <si>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</si>
  <si>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</si>
  <si>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政府性基金预算收入合计</t>
  </si>
  <si>
    <t>政府性基金预算上级补助收入</t>
  </si>
  <si>
    <t>政府性基金预算下级上解收入</t>
  </si>
  <si>
    <t>待偿债置换专项债券上年结余</t>
  </si>
  <si>
    <t>政府性基金预算上年结余</t>
  </si>
  <si>
    <t>调入资金</t>
  </si>
  <si>
    <t>政府性基金预算省补助计划单列市收入</t>
  </si>
  <si>
    <t>政府性基金预算计划单列市上解省收入</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</si>
  <si>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</si>
  <si>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</si>
  <si>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</si>
  <si>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</si>
  <si>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</si>
  <si>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</si>
  <si>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</si>
  <si>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</si>
  <si>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</si>
  <si>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</si>
  <si>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</si>
  <si>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</si>
  <si>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</si>
  <si>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</si>
  <si>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</si>
  <si>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</si>
  <si>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</si>
  <si>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</si>
  <si>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</si>
  <si>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</si>
  <si>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</si>
  <si>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</si>
  <si>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</si>
  <si>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</si>
  <si>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</si>
  <si>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</si>
  <si>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</si>
  <si>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</si>
  <si>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</si>
  <si>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</si>
  <si>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</si>
  <si>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</si>
  <si>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</si>
  <si>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</si>
  <si>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</si>
  <si>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</si>
  <si>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</si>
  <si>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</si>
  <si>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</si>
  <si>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</si>
  <si>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</si>
  <si>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</si>
  <si>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</si>
  <si>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</si>
  <si>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</si>
  <si>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</si>
  <si>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</si>
  <si>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</si>
  <si>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</si>
  <si>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</si>
  <si>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</si>
  <si>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</si>
  <si>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</si>
  <si>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</si>
  <si>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</si>
  <si>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</si>
  <si>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</si>
  <si>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</si>
  <si>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</si>
  <si>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</si>
  <si>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</si>
  <si>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</si>
  <si>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</si>
  <si>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</si>
  <si>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</si>
  <si>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</si>
  <si>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</si>
  <si>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</si>
  <si>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</si>
  <si>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</si>
  <si>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</si>
  <si>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</si>
  <si>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</si>
  <si>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</si>
  <si>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</si>
  <si>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</si>
  <si>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</si>
  <si>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</si>
  <si>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</si>
  <si>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</si>
  <si>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</si>
  <si>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</si>
  <si>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</si>
  <si>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</si>
  <si>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</si>
  <si>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</si>
  <si>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</si>
  <si>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</si>
  <si>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</si>
  <si>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</si>
  <si>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</si>
  <si>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</si>
  <si>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</si>
  <si>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</si>
  <si>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</si>
  <si>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</si>
  <si>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</si>
  <si>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</si>
  <si>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</si>
  <si>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</si>
  <si>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</si>
  <si>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</si>
  <si>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</si>
  <si>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</si>
  <si>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</si>
  <si>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</si>
  <si>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</si>
  <si>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</si>
  <si>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</si>
  <si>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</si>
  <si>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</si>
  <si>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</si>
  <si>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</si>
  <si>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</si>
  <si>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</si>
  <si>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</si>
  <si>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</si>
  <si>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</si>
  <si>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</si>
  <si>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</si>
  <si>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</si>
  <si>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</si>
  <si>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</si>
  <si>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</si>
  <si>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</si>
  <si>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</si>
  <si>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</si>
  <si>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</si>
  <si>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</si>
  <si>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</si>
  <si>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</si>
  <si>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</si>
  <si>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</si>
  <si>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</si>
  <si>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</si>
  <si>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</si>
  <si>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</si>
  <si>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</si>
  <si>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</si>
  <si>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</si>
  <si>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</si>
  <si>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</si>
  <si>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</si>
  <si>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</si>
  <si>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</si>
  <si>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</si>
  <si>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</si>
  <si>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</si>
  <si>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</si>
  <si>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</si>
  <si>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</si>
  <si>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</si>
  <si>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</si>
  <si>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</si>
  <si>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</si>
  <si>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</si>
  <si>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</si>
  <si>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</si>
  <si>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</si>
  <si>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</si>
  <si>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</si>
  <si>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</si>
  <si>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</si>
  <si>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</si>
  <si>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</si>
  <si>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</si>
  <si>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</si>
  <si>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</si>
  <si>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</si>
  <si>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</si>
  <si>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</si>
  <si>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</si>
  <si>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</si>
  <si>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</si>
  <si>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</si>
  <si>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</si>
  <si>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</si>
  <si>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</si>
  <si>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</si>
  <si>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</si>
  <si>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</si>
  <si>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</si>
  <si>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</si>
  <si>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</si>
  <si>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</si>
  <si>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</si>
  <si>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</si>
  <si>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</si>
  <si>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</si>
  <si>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</si>
  <si>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</si>
  <si>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</si>
  <si>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</si>
  <si>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</si>
  <si>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</si>
  <si>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</si>
  <si>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</si>
  <si>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</si>
  <si>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</si>
  <si>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</si>
  <si>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</si>
  <si>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</si>
  <si>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</si>
  <si>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</si>
  <si>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</si>
  <si>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</si>
  <si>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</si>
  <si>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</si>
  <si>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</si>
  <si>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</si>
  <si>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</si>
  <si>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</si>
  <si>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</si>
  <si>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</si>
  <si>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</si>
  <si>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</si>
  <si>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</si>
  <si>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</si>
  <si>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</si>
  <si>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</si>
  <si>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</si>
  <si>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</si>
  <si>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</si>
  <si>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</si>
  <si>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</si>
  <si>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</si>
  <si>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</si>
  <si>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</si>
  <si>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政府性基金预算支出合计</t>
  </si>
  <si>
    <t>政府性基金预算补助下级支出</t>
  </si>
  <si>
    <t>政府性基金预算上解上级支出</t>
  </si>
  <si>
    <t>政府性基金预算省补助计划单列市支出</t>
  </si>
  <si>
    <t>政府性基金预算计划单列市上解省支出</t>
  </si>
  <si>
    <t>待偿债置换专项债券结余</t>
  </si>
  <si>
    <t>政府性基金预算年终结余</t>
  </si>
  <si>
    <t>支　　出　　总　　计　</t>
  </si>
  <si>
    <t>为上年决算数的%</t>
  </si>
  <si>
    <t>一、文化体育与传媒支出</t>
  </si>
  <si>
    <t>二、社会保障和就业支出</t>
  </si>
  <si>
    <t>三、节能环保支出</t>
  </si>
  <si>
    <t>四、城乡社区支出</t>
  </si>
  <si>
    <t>五、农林水支出</t>
  </si>
  <si>
    <t>六、交通运输支出</t>
  </si>
  <si>
    <t>七、资源勘探信息等支出</t>
  </si>
  <si>
    <t>八、商务服务业支出</t>
  </si>
  <si>
    <t>九、其他支出</t>
  </si>
  <si>
    <t>十、债务付息支出</t>
  </si>
  <si>
    <t>十一、债务发行费支出</t>
  </si>
  <si>
    <t>十二、抗疫特别国债安排的支出</t>
  </si>
  <si>
    <t>省对下政府性基金转移支付合计</t>
  </si>
  <si>
    <t>注：师宗县对乡镇实行“乡财县管乡用”财政管理体制，乡镇收入全部上划县级管理，乡镇支出视同县级一级预算单位安排支付，因此，不在安排对下转移支付，故此表空白列示。</t>
  </si>
  <si>
    <t>第三部分：国有资本经营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</si>
  <si>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</si>
  <si>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</si>
  <si>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</si>
  <si>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</si>
  <si>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</si>
  <si>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</si>
  <si>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</si>
  <si>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</si>
  <si>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</si>
  <si>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</si>
  <si>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</si>
  <si>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</si>
  <si>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</si>
  <si>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</si>
  <si>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</si>
  <si>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</si>
  <si>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</si>
  <si>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</si>
  <si>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</si>
  <si>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</si>
  <si>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</si>
  <si>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</si>
  <si>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</si>
  <si>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</si>
  <si>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</si>
  <si>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</si>
  <si>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</si>
  <si>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</si>
  <si>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</si>
  <si>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</si>
  <si>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</si>
  <si>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</si>
  <si>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</si>
  <si>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</si>
  <si>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</si>
  <si>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</si>
  <si>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</si>
  <si>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</si>
  <si>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</si>
  <si>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</si>
  <si>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</si>
  <si>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</si>
  <si>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</si>
  <si>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</si>
  <si>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</si>
  <si>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</si>
  <si>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</si>
  <si>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</si>
  <si>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国有资本经营预算收入</t>
  </si>
  <si>
    <t>国有资本经营预算上级补助收入</t>
  </si>
  <si>
    <t>国有资本经营预算下级上解收入</t>
  </si>
  <si>
    <t>国有资本经营预算上年结余</t>
  </si>
  <si>
    <t>国有资本经营预算省补助计划单列市收入</t>
  </si>
  <si>
    <t>国有资本经营预算计划单列市上解省收入</t>
  </si>
  <si>
    <t xml:space="preserve">    国有资本经营预算补充社保基金支出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</si>
  <si>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</si>
  <si>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</si>
  <si>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</si>
  <si>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</si>
  <si>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</si>
  <si>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</si>
  <si>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</si>
  <si>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</si>
  <si>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</si>
  <si>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</si>
  <si>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</si>
  <si>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</si>
  <si>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</si>
  <si>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</si>
  <si>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</si>
  <si>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</si>
  <si>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</si>
  <si>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</si>
  <si>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</si>
  <si>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</si>
  <si>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</si>
  <si>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</si>
  <si>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</si>
  <si>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</si>
  <si>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</si>
  <si>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</si>
  <si>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国有资本经营预算补助下级支出</t>
  </si>
  <si>
    <t>国有资本经营预算上解上级支出</t>
  </si>
  <si>
    <t>国有资本经营预算调出资金</t>
  </si>
  <si>
    <t>国有资本经营预算省补助计划单列市支出</t>
  </si>
  <si>
    <t>国有资本经营预算计划单列市上解省支出</t>
  </si>
  <si>
    <t>国有资本经营预算年终结余</t>
  </si>
  <si>
    <t>师宗县对乡镇实行“乡财县管乡用”财政管理体制，乡镇收入全部上划县级管理，乡镇支出视同县级一级预算单位安排支付，因此，不再安排对下级（乡镇）的转移支付，故此表空白列示。</t>
  </si>
  <si>
    <t>项目名称</t>
  </si>
  <si>
    <r>
      <rPr>
        <sz val="11"/>
        <rFont val="宋体"/>
        <charset val="0"/>
      </rPr>
      <t>师宗县对乡镇实行</t>
    </r>
    <r>
      <rPr>
        <sz val="11"/>
        <rFont val="Microsoft Sans Serif"/>
        <charset val="0"/>
      </rPr>
      <t>“</t>
    </r>
    <r>
      <rPr>
        <sz val="11"/>
        <rFont val="宋体"/>
        <charset val="0"/>
      </rPr>
      <t>乡财县管乡用</t>
    </r>
    <r>
      <rPr>
        <sz val="11"/>
        <rFont val="Microsoft Sans Serif"/>
        <charset val="0"/>
      </rPr>
      <t>”</t>
    </r>
    <r>
      <rPr>
        <sz val="11"/>
        <rFont val="宋体"/>
        <charset val="0"/>
      </rPr>
      <t>财政管理体制，乡镇收入全部上划县级管理，乡镇支出视同县级</t>
    </r>
  </si>
  <si>
    <t>一级预算单位安排支付，因此，不再安排对下级（乡镇）的转移支付，故此表空白列示。</t>
  </si>
  <si>
    <t>第四部分：社会保险基金预算</t>
  </si>
  <si>
    <t>企业职工基本养老保险基金</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</si>
  <si>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</si>
  <si>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</si>
  <si>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</si>
  <si>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</si>
  <si>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</si>
  <si>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</si>
  <si>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</si>
  <si>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城乡居民基本养老保险基金</t>
  </si>
  <si>
    <t>机关事业单位基本养老保险基金</t>
  </si>
  <si>
    <t>职工基本医疗保险(含生育保险)基金</t>
  </si>
  <si>
    <t>城乡居民基本医疗保险基金</t>
  </si>
  <si>
    <t>工伤保险基金</t>
  </si>
  <si>
    <t>失业保险基金</t>
  </si>
  <si>
    <t>社会保险基金预算收入</t>
  </si>
  <si>
    <t>备注：1.社会保险基金收入为各项基金收入小计数之和，均不含调剂金收入（上级补助收入、下级上解收入）。</t>
  </si>
  <si>
    <t xml:space="preserve">     2.2022年未做预算调整。</t>
  </si>
  <si>
    <t xml:space="preserve">     3.本表数据由师宗县财政局社会保障科提供，因为本年职工基本医疗保险(含生育保险)基金与城乡居民基本医疗保险决算由市级统筹，县级不填列，故两项医保基金无预决算数据。</t>
  </si>
  <si>
    <t xml:space="preserve">   其中:社会保险待遇支出</t>
  </si>
  <si>
    <t xml:space="preserve">        转移支出</t>
  </si>
  <si>
    <t xml:space="preserve">        其他支出</t>
  </si>
  <si>
    <t xml:space="preserve">        全国统筹调剂资金支出</t>
  </si>
  <si>
    <t>社会保险基金预算支出</t>
  </si>
  <si>
    <t>本年收支结余</t>
  </si>
  <si>
    <t>年末滚存结余</t>
  </si>
  <si>
    <t>备注：1.社保基金预算支出为各项基金支出小计数之和，均不含调剂金支出（补助下级支出、上解上级支出）。</t>
  </si>
  <si>
    <t xml:space="preserve">      2.2022年未做预算调整。</t>
  </si>
  <si>
    <t xml:space="preserve">      3.本表数据由师宗县财政局社会保障科提供，因为本年职工基本医疗保险(含生育保险)基金与城乡居民基本医疗保险决算由市级统筹，县级不填列，故两项医保基金无预决算数据。</t>
  </si>
  <si>
    <t>注：2022年师宗县本级无社保基金收入，故此表空白列示。</t>
  </si>
  <si>
    <t>注：2022年师宗县本级无社保基金支出，故此表空白列示。</t>
  </si>
  <si>
    <t>第五部分：地方政府债券情况</t>
  </si>
  <si>
    <t>地   区</t>
  </si>
  <si>
    <t>债务限额</t>
  </si>
  <si>
    <t>债务余额（决算数）</t>
  </si>
  <si>
    <t>一般债务</t>
  </si>
  <si>
    <t>专项债务</t>
  </si>
  <si>
    <t>单位：亿元</t>
  </si>
  <si>
    <t>项目编号</t>
  </si>
  <si>
    <t>项目领域</t>
  </si>
  <si>
    <t>项目主管部门</t>
  </si>
  <si>
    <t>项目实施单位</t>
  </si>
  <si>
    <t>债券性质</t>
  </si>
  <si>
    <t>债券规模</t>
  </si>
  <si>
    <t>发行时间（年/月）</t>
  </si>
  <si>
    <t>师宗县县城污水处理厂二期</t>
  </si>
  <si>
    <t>53032320D000000074810</t>
  </si>
  <si>
    <t>污水处理（城镇）</t>
  </si>
  <si>
    <t>师宗县住房和城乡建设局</t>
  </si>
  <si>
    <t>师宗县城市建设投资开发集团有限公司</t>
  </si>
  <si>
    <t>其他项目收益专项债券</t>
  </si>
  <si>
    <t>2022-10-25</t>
  </si>
  <si>
    <t>师宗县工业园区大同片区标准化厂房及基础设施建设</t>
  </si>
  <si>
    <t>53032321D000000074186</t>
  </si>
  <si>
    <t>产业园区基础设施</t>
  </si>
  <si>
    <t>师宗县工业园区管理委员会</t>
  </si>
  <si>
    <t>师宗县天源投资开发有限责任公司</t>
  </si>
  <si>
    <t>2022-06-27</t>
  </si>
  <si>
    <t>省道S11师宗至丘北高速公路（曲靖段）</t>
  </si>
  <si>
    <t>53032321D000000056841</t>
  </si>
  <si>
    <t>政府收费高速公路</t>
  </si>
  <si>
    <t>师宗县交通运输局</t>
  </si>
  <si>
    <t>曲靖交投集团公司</t>
  </si>
  <si>
    <t>收费公路专项债券</t>
  </si>
  <si>
    <t>2022-01-19</t>
  </si>
  <si>
    <t>师宗县漏卧·古城乡村振兴田园综合体建设项目</t>
  </si>
  <si>
    <t>53032321D000000074229</t>
  </si>
  <si>
    <t>现代农业示范项目</t>
  </si>
  <si>
    <t>师宗县农业农村局</t>
  </si>
  <si>
    <t>师宗县国投集团公司</t>
  </si>
  <si>
    <t>本地区</t>
  </si>
  <si>
    <t>本级</t>
  </si>
  <si>
    <t>一、上年末地方政府债务余额</t>
  </si>
  <si>
    <t xml:space="preserve">  其中：一般债务</t>
  </si>
  <si>
    <t xml:space="preserve">       专项债务</t>
  </si>
  <si>
    <t>二、上年地方政府债务限额</t>
  </si>
  <si>
    <t xml:space="preserve">        专项债务</t>
  </si>
  <si>
    <t>三、本年地方政府债务发行决算数</t>
  </si>
  <si>
    <t>四、本年地方政府债务还本决算数</t>
  </si>
  <si>
    <t xml:space="preserve">     一般债务</t>
  </si>
  <si>
    <t xml:space="preserve">     专项债务</t>
  </si>
  <si>
    <t>五、本年地方政府债务付息决算数</t>
  </si>
  <si>
    <t>六、本年末地方政府债务余额决算数</t>
  </si>
  <si>
    <t>七、本年地方政府债务限额</t>
  </si>
  <si>
    <t>一、上两年（2020）末地方政府一般债务余额实际数</t>
  </si>
  <si>
    <t>二、上一年（2021）末地方政府一般债务余额限额</t>
  </si>
  <si>
    <t>三、上一年（2021）地方政府一般债券发行额（省政府转贷）</t>
  </si>
  <si>
    <t>四、上一年（2021）地方政府一般债券还本支出额</t>
  </si>
  <si>
    <t>五、上一年（2021）末地方政府一般债务余额</t>
  </si>
  <si>
    <t>六、2022年（本年）地方政府一般债务新增限额</t>
  </si>
  <si>
    <t>七、2022年（本年）末地方政府一般债务余额限额</t>
  </si>
  <si>
    <t>一、上两年（2020）末地方政府专项债务余额实际数</t>
  </si>
  <si>
    <t>二、上一年（2021）末地方政府专项债务余额限额</t>
  </si>
  <si>
    <t>三、上一年（2021）地方政府专项债券发行额</t>
  </si>
  <si>
    <t>四、上一年（2021）地方政府专项债券还本支出额</t>
  </si>
  <si>
    <t>五、上一年（2021）末地方政府专项债务余额</t>
  </si>
  <si>
    <t>六、上一年（2021）地方政府专项债券转贷支出额</t>
  </si>
  <si>
    <t>七、2022年（本年）地方政府专项债务新增限额</t>
  </si>
  <si>
    <t>八、2022年（本年）末地方政府专项债务余额限额</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</si>
</sst>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
    <numFmt numFmtId="178" formatCode="#,##0.00_ "/>
    <numFmt numFmtId="179" formatCode="#,##0.0"/>
  </numFmts>
  <fonts count="38">
    <font>
      <sz val="9"/>
      <name val="微软雅黑"/>
      <charset val="1"/>
    </font>
    <font>
      <sz val="11"/>
      <color theme="1"/>
      <name val="宋体"/>
      <charset val="134"/>
      <scheme val="minor"/>
    </font>
    <font>
      <sz val="12"/>
      <name val="宋体"/>
      <charset val="134"/>
    </font>
    <font>
      <b/>
      <sz val="18"/>
      <name val="宋体"/>
      <charset val="134"/>
    </font>
    <font>
      <sz val="10"/>
      <name val="宋体"/>
      <charset val="134"/>
    </font>
    <font>
      <b/>
      <sz val="10"/>
      <name val="宋体"/>
      <charset val="134"/>
    </font>
    <font>
      <sz val="11"/>
      <name val="Microsoft Sans Serif"/>
      <charset val="0"/>
    </font>
    <font>
      <b/>
      <sz val="15"/>
      <name val="宋体"/>
      <charset val="134"/>
    </font>
    <font>
      <sz val="10"/>
      <name val="Microsoft Sans Serif"/>
      <charset val="0"/>
    </font>
    <font>
      <b/>
      <sz val="10"/>
      <name val="宋体"/>
      <charset val="1"/>
    </font>
    <font>
      <sz val="10"/>
      <name val="宋体"/>
      <charset val="1"/>
    </font>
    <font>
      <b/>
      <sz val="20"/>
      <name val="宋体"/>
      <charset val="134"/>
    </font>
    <font>
      <sz val="11"/>
      <color indexed="8"/>
      <name val="宋体"/>
      <charset val="134"/>
      <scheme val="minor"/>
    </font>
    <font>
      <sz val="11"/>
      <name val="宋体"/>
      <charset val="134"/>
    </font>
    <font>
      <b/>
      <sz val="28"/>
      <name val="宋体"/>
      <charset val="1"/>
      <scheme val="minor"/>
    </font>
    <font>
      <sz val="9"/>
      <name val="微软雅黑"/>
      <charset val="134"/>
    </font>
    <font>
      <b/>
      <sz val="16"/>
      <name val="宋体"/>
      <charset val="134"/>
    </font>
    <font>
      <sz val="11"/>
      <name val="宋体"/>
      <charset val="0"/>
    </font>
    <font>
      <sz val="11"/>
      <name val="宋体"/>
      <charset val="1"/>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25"/>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protection locked="0"/>
    </xf>
    <xf numFmtId="42" fontId="0" fillId="0" borderId="0" applyFont="0" applyFill="0" applyBorder="0" applyAlignment="0" applyProtection="0">
      <protection locked="0"/>
    </xf>
    <xf numFmtId="0" fontId="19" fillId="3" borderId="0" applyNumberFormat="0" applyBorder="0" applyAlignment="0" applyProtection="0">
      <alignment vertical="center"/>
    </xf>
    <xf numFmtId="0" fontId="20" fillId="4" borderId="12" applyNumberFormat="0" applyAlignment="0" applyProtection="0">
      <alignment vertical="center"/>
    </xf>
    <xf numFmtId="44" fontId="0" fillId="0" borderId="0" applyFont="0" applyFill="0" applyBorder="0" applyAlignment="0" applyProtection="0">
      <protection locked="0"/>
    </xf>
    <xf numFmtId="41" fontId="0" fillId="0" borderId="0" applyFont="0" applyFill="0" applyBorder="0" applyAlignment="0" applyProtection="0">
      <protection locked="0"/>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protection locked="0"/>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protection locked="0"/>
    </xf>
    <xf numFmtId="0" fontId="24" fillId="0" borderId="0" applyNumberFormat="0" applyFill="0" applyBorder="0" applyAlignment="0" applyProtection="0">
      <alignment vertical="center"/>
    </xf>
    <xf numFmtId="0" fontId="1" fillId="8" borderId="13"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22" fillId="10" borderId="0" applyNumberFormat="0" applyBorder="0" applyAlignment="0" applyProtection="0">
      <alignment vertical="center"/>
    </xf>
    <xf numFmtId="0" fontId="25" fillId="0" borderId="15" applyNumberFormat="0" applyFill="0" applyAlignment="0" applyProtection="0">
      <alignment vertical="center"/>
    </xf>
    <xf numFmtId="0" fontId="22" fillId="11" borderId="0" applyNumberFormat="0" applyBorder="0" applyAlignment="0" applyProtection="0">
      <alignment vertical="center"/>
    </xf>
    <xf numFmtId="0" fontId="31" fillId="12" borderId="16" applyNumberFormat="0" applyAlignment="0" applyProtection="0">
      <alignment vertical="center"/>
    </xf>
    <xf numFmtId="0" fontId="32" fillId="12" borderId="12" applyNumberFormat="0" applyAlignment="0" applyProtection="0">
      <alignment vertical="center"/>
    </xf>
    <xf numFmtId="0" fontId="33" fillId="13" borderId="17"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cellStyleXfs>
  <cellXfs count="105">
    <xf numFmtId="0" fontId="0" fillId="0" borderId="0" xfId="0" applyFont="1" applyAlignment="1">
      <alignment vertical="top"/>
      <protection locked="0"/>
    </xf>
    <xf numFmtId="0" fontId="1" fillId="0" borderId="0" xfId="0" applyFont="1" applyFill="1" applyBorder="1" applyAlignment="1" applyProtection="1">
      <alignment vertical="center"/>
    </xf>
    <xf numFmtId="0" fontId="2" fillId="0" borderId="0" xfId="0" applyFont="1" applyFill="1" applyBorder="1" applyAlignment="1" applyProtection="1"/>
    <xf numFmtId="0" fontId="3" fillId="0" borderId="0" xfId="0" applyNumberFormat="1" applyFont="1" applyFill="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right" vertical="center"/>
    </xf>
    <xf numFmtId="0" fontId="5"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vertical="center"/>
    </xf>
    <xf numFmtId="3" fontId="4" fillId="0" borderId="1" xfId="0" applyNumberFormat="1" applyFont="1" applyFill="1" applyBorder="1" applyAlignment="1" applyProtection="1">
      <alignment horizontal="right" vertical="center"/>
    </xf>
    <xf numFmtId="176" fontId="4" fillId="0" borderId="1" xfId="0" applyNumberFormat="1" applyFont="1" applyFill="1" applyBorder="1" applyAlignment="1" applyProtection="1">
      <alignment horizontal="right" vertical="center"/>
    </xf>
    <xf numFmtId="0" fontId="5" fillId="0" borderId="2"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xf>
    <xf numFmtId="3" fontId="4" fillId="0" borderId="1" xfId="0" applyNumberFormat="1" applyFont="1" applyFill="1" applyBorder="1" applyAlignment="1" applyProtection="1">
      <alignment vertical="center"/>
    </xf>
    <xf numFmtId="0" fontId="6" fillId="0" borderId="0" xfId="0" applyFont="1" applyAlignment="1" applyProtection="1">
      <alignment vertical="center"/>
    </xf>
    <xf numFmtId="0" fontId="7" fillId="0" borderId="0" xfId="0" applyFont="1" applyAlignment="1" applyProtection="1">
      <alignment horizontal="center" vertical="center"/>
    </xf>
    <xf numFmtId="0" fontId="8" fillId="0" borderId="0" xfId="0" applyFont="1" applyAlignment="1" applyProtection="1">
      <alignment vertical="center"/>
    </xf>
    <xf numFmtId="0" fontId="4" fillId="2" borderId="0" xfId="0" applyFont="1" applyFill="1" applyAlignment="1" applyProtection="1">
      <alignment horizontal="right" vertical="center"/>
    </xf>
    <xf numFmtId="49" fontId="9" fillId="2" borderId="3" xfId="0" applyNumberFormat="1" applyFont="1" applyFill="1" applyBorder="1" applyAlignment="1" applyProtection="1">
      <alignment horizontal="center" vertical="center" wrapText="1"/>
    </xf>
    <xf numFmtId="49" fontId="9" fillId="2" borderId="4" xfId="0" applyNumberFormat="1" applyFont="1" applyFill="1" applyBorder="1" applyAlignment="1" applyProtection="1">
      <alignment horizontal="center" vertical="center" wrapText="1"/>
    </xf>
    <xf numFmtId="49" fontId="10" fillId="2" borderId="5" xfId="0" applyNumberFormat="1" applyFont="1" applyFill="1" applyBorder="1" applyAlignment="1" applyProtection="1">
      <alignment horizontal="left" vertical="center" wrapText="1"/>
    </xf>
    <xf numFmtId="3" fontId="10" fillId="2" borderId="6" xfId="0" applyNumberFormat="1" applyFont="1" applyFill="1" applyBorder="1" applyAlignment="1" applyProtection="1">
      <alignment horizontal="right" vertical="center"/>
    </xf>
    <xf numFmtId="0" fontId="6" fillId="0" borderId="0" xfId="0" applyFont="1" applyAlignment="1" applyProtection="1">
      <alignment horizontal="center" vertical="center"/>
    </xf>
    <xf numFmtId="0" fontId="2" fillId="0" borderId="0" xfId="0" applyFont="1" applyFill="1" applyBorder="1" applyAlignment="1" applyProtection="1">
      <alignment horizontal="center" vertical="center" wrapText="1"/>
    </xf>
    <xf numFmtId="177" fontId="6" fillId="0" borderId="0" xfId="0" applyNumberFormat="1" applyFont="1" applyAlignment="1" applyProtection="1">
      <alignment vertical="center"/>
    </xf>
    <xf numFmtId="0" fontId="11" fillId="0" borderId="0" xfId="0" applyFont="1" applyAlignment="1" applyProtection="1">
      <alignment horizontal="center" vertical="center"/>
    </xf>
    <xf numFmtId="0" fontId="4" fillId="2" borderId="0" xfId="0" applyFont="1" applyFill="1" applyAlignment="1" applyProtection="1">
      <alignment horizontal="center" vertical="center"/>
    </xf>
    <xf numFmtId="0" fontId="4" fillId="2" borderId="0" xfId="0" applyFont="1" applyFill="1" applyAlignment="1" applyProtection="1">
      <alignment vertical="center"/>
    </xf>
    <xf numFmtId="0" fontId="2"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178" fontId="12" fillId="0" borderId="1" xfId="0" applyNumberFormat="1" applyFont="1" applyFill="1" applyBorder="1" applyAlignment="1" applyProtection="1">
      <alignment horizontal="center" vertical="center"/>
    </xf>
    <xf numFmtId="0" fontId="13" fillId="0" borderId="0" xfId="0" applyFont="1" applyAlignment="1" applyProtection="1">
      <alignment vertical="center"/>
    </xf>
    <xf numFmtId="0" fontId="13" fillId="0" borderId="0" xfId="0" applyFont="1" applyAlignment="1" applyProtection="1">
      <alignment horizontal="right" vertical="center"/>
    </xf>
    <xf numFmtId="49" fontId="9" fillId="2" borderId="7" xfId="0" applyNumberFormat="1" applyFont="1" applyFill="1" applyBorder="1" applyAlignment="1" applyProtection="1">
      <alignment horizontal="center" vertical="center" wrapText="1"/>
    </xf>
    <xf numFmtId="49" fontId="9" fillId="2" borderId="8" xfId="0" applyNumberFormat="1" applyFont="1" applyFill="1" applyBorder="1" applyAlignment="1" applyProtection="1">
      <alignment horizontal="center" vertical="center" wrapText="1"/>
    </xf>
    <xf numFmtId="49" fontId="9" fillId="2" borderId="5" xfId="0" applyNumberFormat="1" applyFont="1" applyFill="1" applyBorder="1" applyAlignment="1" applyProtection="1">
      <alignment horizontal="center" vertical="center" wrapText="1"/>
    </xf>
    <xf numFmtId="49" fontId="9" fillId="2" borderId="6" xfId="0" applyNumberFormat="1" applyFont="1" applyFill="1" applyBorder="1" applyAlignment="1" applyProtection="1">
      <alignment horizontal="center" vertical="center" wrapText="1"/>
    </xf>
    <xf numFmtId="0" fontId="14" fillId="0" borderId="0" xfId="0" applyFont="1" applyAlignment="1">
      <alignment horizontal="center" vertical="top"/>
      <protection locked="0"/>
    </xf>
    <xf numFmtId="0" fontId="0" fillId="0" borderId="0" xfId="0" applyFont="1" applyFill="1" applyBorder="1" applyAlignment="1">
      <alignment vertical="top"/>
      <protection locked="0"/>
    </xf>
    <xf numFmtId="0" fontId="3" fillId="0" borderId="0"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49" fontId="10" fillId="2" borderId="5" xfId="0" applyNumberFormat="1" applyFont="1" applyFill="1" applyBorder="1" applyAlignment="1" applyProtection="1">
      <alignment vertical="center" wrapText="1"/>
    </xf>
    <xf numFmtId="179" fontId="10" fillId="2" borderId="6" xfId="0" applyNumberFormat="1" applyFont="1" applyFill="1" applyBorder="1" applyAlignment="1" applyProtection="1">
      <alignment horizontal="right" vertical="center"/>
    </xf>
    <xf numFmtId="49" fontId="9" fillId="2" borderId="5" xfId="0" applyNumberFormat="1" applyFont="1" applyFill="1" applyBorder="1" applyAlignment="1" applyProtection="1">
      <alignment vertical="center" wrapText="1"/>
    </xf>
    <xf numFmtId="3" fontId="9" fillId="2" borderId="6" xfId="0" applyNumberFormat="1" applyFont="1" applyFill="1" applyBorder="1" applyAlignment="1" applyProtection="1">
      <alignment horizontal="right" vertical="center"/>
    </xf>
    <xf numFmtId="179" fontId="9" fillId="2" borderId="6" xfId="0" applyNumberFormat="1" applyFont="1" applyFill="1" applyBorder="1" applyAlignment="1" applyProtection="1">
      <alignment horizontal="right" vertical="center"/>
    </xf>
    <xf numFmtId="0" fontId="4" fillId="0" borderId="0" xfId="0" applyFont="1" applyFill="1" applyBorder="1" applyAlignment="1" applyProtection="1"/>
    <xf numFmtId="0" fontId="15" fillId="0" borderId="0" xfId="0" applyFont="1" applyFill="1" applyAlignment="1">
      <alignment vertical="top"/>
      <protection locked="0"/>
    </xf>
    <xf numFmtId="0" fontId="2" fillId="0" borderId="0" xfId="0" applyFont="1" applyFill="1" applyAlignment="1" applyProtection="1"/>
    <xf numFmtId="0" fontId="3" fillId="0" borderId="0" xfId="0" applyFont="1" applyFill="1" applyAlignment="1" applyProtection="1">
      <alignment horizontal="center" vertical="center"/>
    </xf>
    <xf numFmtId="49" fontId="5" fillId="2" borderId="3" xfId="0" applyNumberFormat="1" applyFont="1" applyFill="1" applyBorder="1" applyAlignment="1" applyProtection="1">
      <alignment horizontal="center" vertical="center" wrapText="1"/>
    </xf>
    <xf numFmtId="49" fontId="5" fillId="2" borderId="4" xfId="0" applyNumberFormat="1" applyFont="1" applyFill="1" applyBorder="1" applyAlignment="1" applyProtection="1">
      <alignment horizontal="center" vertical="center" wrapText="1"/>
    </xf>
    <xf numFmtId="49" fontId="4" fillId="2" borderId="5" xfId="0" applyNumberFormat="1" applyFont="1" applyFill="1" applyBorder="1" applyAlignment="1" applyProtection="1">
      <alignment vertical="center" wrapText="1"/>
    </xf>
    <xf numFmtId="3" fontId="4" fillId="2" borderId="6" xfId="0" applyNumberFormat="1" applyFont="1" applyFill="1" applyBorder="1" applyAlignment="1" applyProtection="1">
      <alignment horizontal="right" vertical="center"/>
    </xf>
    <xf numFmtId="4" fontId="4" fillId="2" borderId="6" xfId="0" applyNumberFormat="1" applyFont="1" applyFill="1" applyBorder="1" applyAlignment="1" applyProtection="1">
      <alignment horizontal="right" vertical="center"/>
    </xf>
    <xf numFmtId="49" fontId="4" fillId="2" borderId="5" xfId="0" applyNumberFormat="1" applyFont="1" applyFill="1" applyBorder="1" applyAlignment="1" applyProtection="1">
      <alignment horizontal="left" vertical="center" wrapText="1"/>
    </xf>
    <xf numFmtId="49" fontId="5" fillId="2" borderId="5" xfId="0" applyNumberFormat="1" applyFont="1" applyFill="1" applyBorder="1" applyAlignment="1" applyProtection="1">
      <alignment vertical="center" wrapText="1"/>
    </xf>
    <xf numFmtId="3" fontId="5" fillId="2" borderId="6" xfId="0" applyNumberFormat="1" applyFont="1" applyFill="1" applyBorder="1" applyAlignment="1" applyProtection="1">
      <alignment horizontal="right" vertical="center"/>
    </xf>
    <xf numFmtId="4" fontId="5" fillId="2" borderId="6" xfId="0" applyNumberFormat="1" applyFont="1" applyFill="1" applyBorder="1" applyAlignment="1" applyProtection="1">
      <alignment horizontal="right" vertical="center"/>
    </xf>
    <xf numFmtId="176" fontId="2" fillId="0" borderId="0" xfId="0" applyNumberFormat="1" applyFont="1" applyFill="1" applyBorder="1" applyAlignment="1" applyProtection="1">
      <alignment horizontal="center"/>
    </xf>
    <xf numFmtId="0" fontId="2" fillId="0" borderId="0" xfId="0" applyFont="1" applyFill="1" applyBorder="1" applyAlignment="1" applyProtection="1">
      <alignment horizontal="center"/>
    </xf>
    <xf numFmtId="49" fontId="16" fillId="0" borderId="0" xfId="0" applyNumberFormat="1" applyFont="1" applyAlignment="1" applyProtection="1">
      <alignment horizontal="center" vertical="center" wrapText="1"/>
    </xf>
    <xf numFmtId="0" fontId="16" fillId="0" borderId="0" xfId="0" applyFont="1" applyAlignment="1" applyProtection="1">
      <alignment horizontal="center" vertical="center"/>
    </xf>
    <xf numFmtId="0" fontId="6" fillId="0" borderId="0" xfId="0" applyFont="1" applyAlignment="1" applyProtection="1">
      <alignment horizontal="right" vertical="center"/>
    </xf>
    <xf numFmtId="0" fontId="17" fillId="0" borderId="0" xfId="0" applyFont="1" applyAlignment="1" applyProtection="1">
      <alignment vertical="center"/>
    </xf>
    <xf numFmtId="0" fontId="2" fillId="0" borderId="0" xfId="0" applyFont="1" applyProtection="1"/>
    <xf numFmtId="49" fontId="10" fillId="2" borderId="5"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wrapText="1"/>
    </xf>
    <xf numFmtId="0" fontId="3" fillId="0" borderId="0" xfId="0" applyFont="1" applyAlignment="1" applyProtection="1">
      <alignment horizontal="center" vertical="center"/>
    </xf>
    <xf numFmtId="4" fontId="10" fillId="2" borderId="6" xfId="0" applyNumberFormat="1" applyFont="1" applyFill="1" applyBorder="1" applyAlignment="1" applyProtection="1">
      <alignment horizontal="right" vertical="center"/>
    </xf>
    <xf numFmtId="0" fontId="4" fillId="0" borderId="0" xfId="0" applyFont="1" applyProtection="1"/>
    <xf numFmtId="49" fontId="9" fillId="2" borderId="5" xfId="0" applyNumberFormat="1" applyFont="1" applyFill="1" applyBorder="1" applyAlignment="1" applyProtection="1">
      <alignment horizontal="left" vertical="center" wrapText="1"/>
    </xf>
    <xf numFmtId="3" fontId="9" fillId="2" borderId="6" xfId="0" applyNumberFormat="1" applyFont="1" applyFill="1" applyBorder="1" applyAlignment="1" applyProtection="1">
      <alignment vertical="center"/>
    </xf>
    <xf numFmtId="4" fontId="9" fillId="2" borderId="6" xfId="0" applyNumberFormat="1" applyFont="1" applyFill="1" applyBorder="1" applyAlignment="1" applyProtection="1">
      <alignment horizontal="right" vertical="center"/>
    </xf>
    <xf numFmtId="3" fontId="10" fillId="2" borderId="6" xfId="0" applyNumberFormat="1" applyFont="1" applyFill="1" applyBorder="1" applyAlignment="1" applyProtection="1">
      <alignment vertical="center"/>
    </xf>
    <xf numFmtId="4" fontId="10" fillId="2" borderId="6" xfId="0" applyNumberFormat="1" applyFont="1" applyFill="1" applyBorder="1" applyAlignment="1" applyProtection="1">
      <alignment vertical="center"/>
    </xf>
    <xf numFmtId="0" fontId="0" fillId="0" borderId="0" xfId="0" applyFont="1" applyAlignment="1" applyProtection="1">
      <alignment vertical="top"/>
    </xf>
    <xf numFmtId="4" fontId="10" fillId="2" borderId="6" xfId="0" applyNumberFormat="1" applyFont="1" applyFill="1" applyBorder="1" applyAlignment="1">
      <alignment horizontal="right" vertical="center"/>
      <protection locked="0"/>
    </xf>
    <xf numFmtId="0" fontId="6" fillId="0" borderId="0" xfId="0" applyFont="1" applyProtection="1"/>
    <xf numFmtId="49" fontId="9" fillId="2" borderId="6" xfId="0" applyNumberFormat="1" applyFont="1" applyFill="1" applyBorder="1" applyAlignment="1" applyProtection="1">
      <alignment vertical="center" wrapText="1"/>
    </xf>
    <xf numFmtId="49" fontId="10" fillId="2" borderId="6" xfId="0" applyNumberFormat="1" applyFont="1" applyFill="1" applyBorder="1" applyAlignment="1" applyProtection="1">
      <alignment vertical="center" wrapText="1"/>
    </xf>
    <xf numFmtId="49" fontId="10" fillId="2" borderId="5" xfId="0" applyNumberFormat="1" applyFont="1" applyFill="1" applyBorder="1" applyAlignment="1" applyProtection="1">
      <alignment horizontal="right" vertical="center" wrapText="1"/>
    </xf>
    <xf numFmtId="0" fontId="4" fillId="2" borderId="0" xfId="0" applyFont="1" applyFill="1" applyAlignment="1" applyProtection="1">
      <alignment horizontal="left" vertical="center"/>
    </xf>
    <xf numFmtId="49" fontId="10" fillId="2" borderId="6" xfId="0" applyNumberFormat="1" applyFont="1" applyFill="1" applyBorder="1" applyAlignment="1" applyProtection="1">
      <alignment horizontal="left" vertical="center" wrapText="1"/>
    </xf>
    <xf numFmtId="49" fontId="10" fillId="2" borderId="6" xfId="0" applyNumberFormat="1" applyFont="1" applyFill="1" applyBorder="1" applyAlignment="1" applyProtection="1">
      <alignment horizontal="center" vertical="center" wrapText="1"/>
    </xf>
    <xf numFmtId="0" fontId="2" fillId="2" borderId="0" xfId="0" applyFont="1" applyFill="1" applyAlignment="1" applyProtection="1">
      <alignment vertical="center"/>
    </xf>
    <xf numFmtId="49" fontId="9" fillId="2" borderId="6" xfId="0" applyNumberFormat="1" applyFont="1" applyFill="1" applyBorder="1" applyAlignment="1" applyProtection="1">
      <alignment horizontal="left" vertical="center" wrapText="1"/>
    </xf>
    <xf numFmtId="0" fontId="3" fillId="0" borderId="0" xfId="0" applyFont="1" applyAlignment="1" applyProtection="1">
      <alignment vertical="center"/>
    </xf>
    <xf numFmtId="49" fontId="3" fillId="0" borderId="1" xfId="0" applyNumberFormat="1" applyFont="1" applyBorder="1" applyAlignment="1" applyProtection="1">
      <alignment horizontal="center" vertical="center" wrapText="1"/>
    </xf>
    <xf numFmtId="49" fontId="13" fillId="0" borderId="1" xfId="0" applyNumberFormat="1" applyFont="1" applyBorder="1" applyAlignment="1" applyProtection="1">
      <alignment horizontal="center" vertical="center" wrapText="1"/>
    </xf>
    <xf numFmtId="49" fontId="13" fillId="0" borderId="0" xfId="0" applyNumberFormat="1" applyFont="1" applyAlignment="1" applyProtection="1">
      <alignment vertical="center" wrapText="1"/>
    </xf>
    <xf numFmtId="0" fontId="13" fillId="0" borderId="1" xfId="0" applyFont="1" applyBorder="1" applyAlignment="1" applyProtection="1">
      <alignment horizontal="center" vertical="center"/>
    </xf>
    <xf numFmtId="49" fontId="13" fillId="0" borderId="1" xfId="0" applyNumberFormat="1" applyFont="1" applyBorder="1" applyAlignment="1" applyProtection="1">
      <alignment vertical="center" wrapText="1"/>
    </xf>
    <xf numFmtId="0" fontId="0" fillId="0" borderId="2" xfId="0" applyFont="1" applyBorder="1" applyAlignment="1">
      <alignment horizontal="center" vertical="center"/>
      <protection locked="0"/>
    </xf>
    <xf numFmtId="0" fontId="18" fillId="0" borderId="2" xfId="0" applyFont="1" applyBorder="1" applyAlignment="1">
      <alignment horizontal="center" vertical="center"/>
      <protection locked="0"/>
    </xf>
    <xf numFmtId="0" fontId="18" fillId="0" borderId="1" xfId="0" applyFont="1" applyBorder="1" applyAlignment="1">
      <alignment horizontal="center" vertical="center"/>
      <protection locked="0"/>
    </xf>
    <xf numFmtId="0" fontId="0" fillId="0" borderId="9" xfId="0" applyFont="1" applyBorder="1" applyAlignment="1">
      <alignment horizontal="center" vertical="center"/>
      <protection locked="0"/>
    </xf>
    <xf numFmtId="0" fontId="18" fillId="0" borderId="9" xfId="0" applyFont="1" applyBorder="1" applyAlignment="1">
      <alignment horizontal="center" vertical="center"/>
      <protection locked="0"/>
    </xf>
    <xf numFmtId="0" fontId="13" fillId="0" borderId="1" xfId="0" applyFont="1" applyBorder="1" applyAlignment="1" applyProtection="1">
      <alignment vertical="center"/>
    </xf>
    <xf numFmtId="0" fontId="0" fillId="0" borderId="10" xfId="0" applyFont="1" applyBorder="1" applyAlignment="1">
      <alignment horizontal="center" vertical="center"/>
      <protection locked="0"/>
    </xf>
    <xf numFmtId="0" fontId="18" fillId="0" borderId="10" xfId="0" applyFont="1" applyBorder="1" applyAlignment="1">
      <alignment horizontal="center" vertical="center"/>
      <protection locked="0"/>
    </xf>
    <xf numFmtId="0" fontId="13" fillId="0" borderId="0" xfId="0" applyFont="1" applyAlignment="1" applyProtection="1">
      <alignment horizontal="center" vertical="center"/>
    </xf>
    <xf numFmtId="49" fontId="13" fillId="0" borderId="0" xfId="0" applyNumberFormat="1" applyFont="1" applyAlignment="1" applyProtection="1">
      <alignment horizontal="distributed" wrapText="1"/>
    </xf>
    <xf numFmtId="49" fontId="13" fillId="0" borderId="11" xfId="0" applyNumberFormat="1" applyFont="1" applyBorder="1" applyAlignment="1" applyProtection="1">
      <alignment horizontal="lef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46464"/>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269;&#24211;&#24429;&#20908;&#33738;\2023&#24180;&#22269;&#24211;&#36164;&#26009;\2022&#24180;&#24635;&#20915;&#31639;&#20844;&#24320;\&#24072;&#23447;&#21439;2022&#24180;&#36130;&#25919;&#24635;&#20915;&#31639;&#20844;&#24320;8.30\2022&#24180;&#20915;&#31639;&#20844;&#24320;&#21407;&#34920;&#24102;&#20844;&#24335;9.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24072;&#23447;&#21439;&#36130;&#25919;&#20915;&#31639;&#20844;&#24320;&#34920;&#26684;9.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
      <sheetName val="ML"/>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s>
    <sheetDataSet>
      <sheetData sheetId="0"/>
      <sheetData sheetId="1">
        <row r="27">
          <cell r="A27" t="str">
            <v>26-2022年师宗县社会保险基金支出决算表</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财政决算公开目录"/>
      <sheetName val="第一部分一般公共预算"/>
      <sheetName val="表1一般公共预算收入决算表"/>
      <sheetName val="表2一般公共预算支出决算表"/>
      <sheetName val="表3一般公共预算支出决算明细表"/>
      <sheetName val="表4税收返还和转移支付收入决算表"/>
      <sheetName val="表5一般公共预算收入决算表"/>
      <sheetName val="表6一般公共预算支出决算表"/>
      <sheetName val="表7一般公共预算支出决算明细表"/>
      <sheetName val="表8对下税收返还和转移支付支出决算表"/>
      <sheetName val="表9对下税收返还和转移支付分地区决算表"/>
      <sheetName val="表10对下专项转移支付分地区分项目决算表"/>
      <sheetName val="表11一般公共预算基本支出（经济分类）决算表"/>
      <sheetName val="第二部分政府性基金预算"/>
      <sheetName val="表12政府性基金预算收入决算表"/>
      <sheetName val="表13政府性基金预算支出决算表"/>
      <sheetName val="表14政府性基金预算收入决算表"/>
      <sheetName val="表15政府性基金预算支出决算表"/>
      <sheetName val="表16对下政府性基金转移支付支出决算表"/>
      <sheetName val="第三部分国有资本经营预算"/>
      <sheetName val="表17国有资本经营预算收入决算表"/>
      <sheetName val="表18国有资本经营预算支出决算表"/>
      <sheetName val="表19国有资本经营预算收入决算表"/>
      <sheetName val="表20国有资本经营预算支出决算表"/>
      <sheetName val="表21国有资本经营预算对下转移支付分地区决算表"/>
      <sheetName val="表22国有资本经营预算对下转移支付分项目决算表"/>
      <sheetName val="第四部分社会保险基金预算"/>
      <sheetName val="表23社会保险基金收入决算表"/>
      <sheetName val="表24社会保险基金支出决算表"/>
      <sheetName val="表25社会保险基金收入决算表"/>
      <sheetName val="表26社会保险基金支出决算表"/>
      <sheetName val="第五部分地方政府债券情况"/>
      <sheetName val="表27地方政府债务限额及余额决算表"/>
      <sheetName val="表28地方政府债券使用表"/>
      <sheetName val="表29地方政府债务发行及还本付息表"/>
    </sheetNames>
    <sheetDataSet>
      <sheetData sheetId="0"/>
      <sheetData sheetId="1">
        <row r="26">
          <cell r="D26" t="str">
            <v>23-2022年师宗县社会保险基金收入决算表</v>
          </cell>
        </row>
        <row r="27">
          <cell r="D27" t="str">
            <v>24-2022年师宗县社会保险基金支出决算表</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showGridLines="0" zoomScaleSheetLayoutView="60" workbookViewId="0">
      <selection activeCell="F15" sqref="F15"/>
    </sheetView>
  </sheetViews>
  <sheetFormatPr defaultColWidth="11.4285714285714" defaultRowHeight="13.5" customHeight="1" outlineLevelRow="5" outlineLevelCol="3"/>
  <cols>
    <col min="1" max="1" width="10.2857142857143" style="102"/>
    <col min="2" max="2" width="18.4285714285714" style="102" customWidth="1"/>
    <col min="3" max="3" width="34.1428571428571" style="102" customWidth="1"/>
    <col min="4" max="4" width="10.2857142857143" style="102"/>
    <col min="5" max="16384" width="10.4285714285714"/>
  </cols>
  <sheetData>
    <row r="1" ht="60.75" customHeight="1" spans="1:4">
      <c r="A1" s="69" t="s">
        <v>0</v>
      </c>
      <c r="B1" s="69"/>
      <c r="C1" s="69"/>
      <c r="D1" s="69"/>
    </row>
    <row r="3" ht="39" customHeight="1" spans="2:3">
      <c r="B3" s="103" t="s">
        <v>1</v>
      </c>
      <c r="C3" s="104" t="s">
        <v>2</v>
      </c>
    </row>
    <row r="4" ht="39" customHeight="1" spans="2:3">
      <c r="B4" s="103" t="s">
        <v>3</v>
      </c>
      <c r="C4" s="104" t="s">
        <v>4</v>
      </c>
    </row>
    <row r="5" ht="39" customHeight="1" spans="2:3">
      <c r="B5" s="103" t="s">
        <v>5</v>
      </c>
      <c r="C5" s="104" t="s">
        <v>6</v>
      </c>
    </row>
    <row r="6" ht="39" hidden="1" customHeight="1" spans="2:3">
      <c r="B6" s="103" t="s">
        <v>7</v>
      </c>
      <c r="C6" s="104" t="s">
        <v>4</v>
      </c>
    </row>
  </sheetData>
  <mergeCells count="1">
    <mergeCell ref="A1:D1"/>
  </mergeCells>
  <pageMargins left="0.697916666666667" right="0.697916666666667" top="0.75" bottom="0.75" header="0" footer="0"/>
  <pageSetup paperSize="9" orientation="portrait" blackAndWhite="1" useFirstPageNumber="1"/>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15"/>
  <sheetViews>
    <sheetView showGridLines="0" zoomScaleSheetLayoutView="60" topLeftCell="A1294" workbookViewId="0">
      <selection activeCell="C1324" sqref="C1324"/>
    </sheetView>
  </sheetViews>
  <sheetFormatPr defaultColWidth="11.4285714285714" defaultRowHeight="12" customHeight="1"/>
  <cols>
    <col min="1" max="1" width="10.2857142857143" style="25"/>
    <col min="2" max="2" width="42.2857142857143" style="26" customWidth="1"/>
    <col min="3" max="9" width="17.8571428571429" style="26" customWidth="1"/>
    <col min="10" max="16384" width="10.4285714285714"/>
  </cols>
  <sheetData>
    <row r="1" ht="50.25" customHeight="1" spans="1:9">
      <c r="A1" s="69" t="str">
        <f>财政决算公开目录!D10</f>
        <v>7-2022年师宗县一般公共预算支出决算明细表（本级）</v>
      </c>
      <c r="B1" s="69"/>
      <c r="C1" s="69"/>
      <c r="D1" s="69"/>
      <c r="E1" s="69"/>
      <c r="F1" s="69"/>
      <c r="G1" s="69"/>
      <c r="H1" s="69"/>
      <c r="I1" s="69"/>
    </row>
    <row r="2" ht="20.25" customHeight="1" spans="2:9">
      <c r="B2" s="83"/>
      <c r="C2" s="16"/>
      <c r="D2" s="16"/>
      <c r="E2" s="83"/>
      <c r="F2" s="83"/>
      <c r="G2" s="16"/>
      <c r="H2" s="16"/>
      <c r="I2" s="16" t="s">
        <v>143</v>
      </c>
    </row>
    <row r="3" ht="30" customHeight="1" spans="1:9">
      <c r="A3" s="17" t="s">
        <v>9</v>
      </c>
      <c r="B3" s="18" t="s">
        <v>144</v>
      </c>
      <c r="C3" s="18" t="s">
        <v>42</v>
      </c>
      <c r="D3" s="18" t="s">
        <v>43</v>
      </c>
      <c r="E3" s="18" t="s">
        <v>44</v>
      </c>
      <c r="F3" s="18" t="s">
        <v>45</v>
      </c>
      <c r="G3" s="18" t="s">
        <v>47</v>
      </c>
      <c r="H3" s="18" t="s">
        <v>48</v>
      </c>
      <c r="I3" s="18" t="s">
        <v>96</v>
      </c>
    </row>
    <row r="4" ht="20.25" customHeight="1" spans="1:9">
      <c r="A4" s="67" t="s">
        <v>145</v>
      </c>
      <c r="B4" s="84" t="s">
        <v>97</v>
      </c>
      <c r="C4" s="20">
        <v>25474</v>
      </c>
      <c r="D4" s="20">
        <v>26854</v>
      </c>
      <c r="E4" s="20">
        <v>21101</v>
      </c>
      <c r="F4" s="20">
        <v>26854</v>
      </c>
      <c r="G4" s="70">
        <f t="shared" ref="G4:G67" si="0">IF(C4&lt;&gt;0,(F4/C4)*100,0)</f>
        <v>105.417288215435</v>
      </c>
      <c r="H4" s="70">
        <f t="shared" ref="H4:H67" si="1">IF(D4&lt;&gt;0,(F4/D4)*100,0)</f>
        <v>100</v>
      </c>
      <c r="I4" s="70">
        <f t="shared" ref="I4:I67" si="2">IF(E4&lt;&gt;0,(F4/E4)*100,0)</f>
        <v>127.264110705654</v>
      </c>
    </row>
    <row r="5" ht="20.25" customHeight="1" spans="1:9">
      <c r="A5" s="67"/>
      <c r="B5" s="84" t="s">
        <v>146</v>
      </c>
      <c r="C5" s="20">
        <v>1756</v>
      </c>
      <c r="D5" s="20">
        <v>984</v>
      </c>
      <c r="E5" s="20">
        <v>1071</v>
      </c>
      <c r="F5" s="20">
        <v>984</v>
      </c>
      <c r="G5" s="70">
        <f t="shared" si="0"/>
        <v>56.0364464692483</v>
      </c>
      <c r="H5" s="70">
        <f t="shared" si="1"/>
        <v>100</v>
      </c>
      <c r="I5" s="70">
        <f t="shared" si="2"/>
        <v>91.8767507002801</v>
      </c>
    </row>
    <row r="6" ht="20.25" customHeight="1" spans="1:9">
      <c r="A6" s="67"/>
      <c r="B6" s="84" t="s">
        <v>147</v>
      </c>
      <c r="C6" s="20">
        <v>0</v>
      </c>
      <c r="D6" s="20">
        <v>0</v>
      </c>
      <c r="E6" s="20">
        <v>742</v>
      </c>
      <c r="F6" s="20">
        <v>819</v>
      </c>
      <c r="G6" s="70">
        <f t="shared" si="0"/>
        <v>0</v>
      </c>
      <c r="H6" s="70">
        <f t="shared" si="1"/>
        <v>0</v>
      </c>
      <c r="I6" s="70">
        <f t="shared" si="2"/>
        <v>110.377358490566</v>
      </c>
    </row>
    <row r="7" ht="20.25" customHeight="1" spans="1:9">
      <c r="A7" s="67"/>
      <c r="B7" s="84" t="s">
        <v>148</v>
      </c>
      <c r="C7" s="20">
        <v>0</v>
      </c>
      <c r="D7" s="20">
        <v>0</v>
      </c>
      <c r="E7" s="20">
        <v>110</v>
      </c>
      <c r="F7" s="20">
        <v>27</v>
      </c>
      <c r="G7" s="70">
        <f t="shared" si="0"/>
        <v>0</v>
      </c>
      <c r="H7" s="70">
        <f t="shared" si="1"/>
        <v>0</v>
      </c>
      <c r="I7" s="70">
        <f t="shared" si="2"/>
        <v>24.5454545454545</v>
      </c>
    </row>
    <row r="8" ht="20.25" customHeight="1" spans="1:9">
      <c r="A8" s="67"/>
      <c r="B8" s="84" t="s">
        <v>149</v>
      </c>
      <c r="C8" s="20">
        <v>0</v>
      </c>
      <c r="D8" s="20">
        <v>0</v>
      </c>
      <c r="E8" s="20">
        <v>0</v>
      </c>
      <c r="F8" s="20">
        <v>0</v>
      </c>
      <c r="G8" s="70">
        <f t="shared" si="0"/>
        <v>0</v>
      </c>
      <c r="H8" s="70">
        <f t="shared" si="1"/>
        <v>0</v>
      </c>
      <c r="I8" s="70">
        <f t="shared" si="2"/>
        <v>0</v>
      </c>
    </row>
    <row r="9" ht="20.25" customHeight="1" spans="1:9">
      <c r="A9" s="67"/>
      <c r="B9" s="84" t="s">
        <v>150</v>
      </c>
      <c r="C9" s="20">
        <v>0</v>
      </c>
      <c r="D9" s="20">
        <v>0</v>
      </c>
      <c r="E9" s="20">
        <v>47</v>
      </c>
      <c r="F9" s="20">
        <v>41</v>
      </c>
      <c r="G9" s="70">
        <f t="shared" si="0"/>
        <v>0</v>
      </c>
      <c r="H9" s="70">
        <f t="shared" si="1"/>
        <v>0</v>
      </c>
      <c r="I9" s="70">
        <f t="shared" si="2"/>
        <v>87.2340425531915</v>
      </c>
    </row>
    <row r="10" ht="20.25" customHeight="1" spans="1:9">
      <c r="A10" s="67"/>
      <c r="B10" s="84" t="s">
        <v>151</v>
      </c>
      <c r="C10" s="20">
        <v>0</v>
      </c>
      <c r="D10" s="20">
        <v>0</v>
      </c>
      <c r="E10" s="20">
        <v>0</v>
      </c>
      <c r="F10" s="20">
        <v>0</v>
      </c>
      <c r="G10" s="70">
        <f t="shared" si="0"/>
        <v>0</v>
      </c>
      <c r="H10" s="70">
        <f t="shared" si="1"/>
        <v>0</v>
      </c>
      <c r="I10" s="70">
        <f t="shared" si="2"/>
        <v>0</v>
      </c>
    </row>
    <row r="11" ht="20.25" customHeight="1" spans="1:9">
      <c r="A11" s="67"/>
      <c r="B11" s="84" t="s">
        <v>152</v>
      </c>
      <c r="C11" s="20">
        <v>0</v>
      </c>
      <c r="D11" s="20">
        <v>0</v>
      </c>
      <c r="E11" s="20">
        <v>0</v>
      </c>
      <c r="F11" s="20">
        <v>0</v>
      </c>
      <c r="G11" s="70">
        <f t="shared" si="0"/>
        <v>0</v>
      </c>
      <c r="H11" s="70">
        <f t="shared" si="1"/>
        <v>0</v>
      </c>
      <c r="I11" s="70">
        <f t="shared" si="2"/>
        <v>0</v>
      </c>
    </row>
    <row r="12" ht="20.25" customHeight="1" spans="1:9">
      <c r="A12" s="67"/>
      <c r="B12" s="84" t="s">
        <v>153</v>
      </c>
      <c r="C12" s="20">
        <v>0</v>
      </c>
      <c r="D12" s="20">
        <v>0</v>
      </c>
      <c r="E12" s="20">
        <v>20</v>
      </c>
      <c r="F12" s="20">
        <v>5</v>
      </c>
      <c r="G12" s="70">
        <f t="shared" si="0"/>
        <v>0</v>
      </c>
      <c r="H12" s="70">
        <f t="shared" si="1"/>
        <v>0</v>
      </c>
      <c r="I12" s="70">
        <f t="shared" si="2"/>
        <v>25</v>
      </c>
    </row>
    <row r="13" ht="20.25" customHeight="1" spans="1:9">
      <c r="A13" s="67"/>
      <c r="B13" s="84" t="s">
        <v>154</v>
      </c>
      <c r="C13" s="20">
        <v>0</v>
      </c>
      <c r="D13" s="20">
        <v>0</v>
      </c>
      <c r="E13" s="20">
        <v>151</v>
      </c>
      <c r="F13" s="20">
        <v>92</v>
      </c>
      <c r="G13" s="70">
        <f t="shared" si="0"/>
        <v>0</v>
      </c>
      <c r="H13" s="70">
        <f t="shared" si="1"/>
        <v>0</v>
      </c>
      <c r="I13" s="70">
        <f t="shared" si="2"/>
        <v>60.9271523178808</v>
      </c>
    </row>
    <row r="14" ht="20.25" customHeight="1" spans="1:9">
      <c r="A14" s="67"/>
      <c r="B14" s="84" t="s">
        <v>155</v>
      </c>
      <c r="C14" s="20">
        <v>0</v>
      </c>
      <c r="D14" s="20">
        <v>0</v>
      </c>
      <c r="E14" s="20">
        <v>1</v>
      </c>
      <c r="F14" s="20">
        <v>0</v>
      </c>
      <c r="G14" s="70">
        <f t="shared" si="0"/>
        <v>0</v>
      </c>
      <c r="H14" s="70">
        <f t="shared" si="1"/>
        <v>0</v>
      </c>
      <c r="I14" s="70">
        <f t="shared" si="2"/>
        <v>0</v>
      </c>
    </row>
    <row r="15" ht="20.25" customHeight="1" spans="1:9">
      <c r="A15" s="67"/>
      <c r="B15" s="84" t="s">
        <v>156</v>
      </c>
      <c r="C15" s="20">
        <v>0</v>
      </c>
      <c r="D15" s="20">
        <v>0</v>
      </c>
      <c r="E15" s="20">
        <v>0</v>
      </c>
      <c r="F15" s="20">
        <v>0</v>
      </c>
      <c r="G15" s="70">
        <f t="shared" si="0"/>
        <v>0</v>
      </c>
      <c r="H15" s="70">
        <f t="shared" si="1"/>
        <v>0</v>
      </c>
      <c r="I15" s="70">
        <f t="shared" si="2"/>
        <v>0</v>
      </c>
    </row>
    <row r="16" ht="20.25" customHeight="1" spans="1:9">
      <c r="A16" s="67"/>
      <c r="B16" s="84" t="s">
        <v>157</v>
      </c>
      <c r="C16" s="20">
        <v>0</v>
      </c>
      <c r="D16" s="20">
        <v>0</v>
      </c>
      <c r="E16" s="20">
        <v>0</v>
      </c>
      <c r="F16" s="20">
        <v>0</v>
      </c>
      <c r="G16" s="70">
        <f t="shared" si="0"/>
        <v>0</v>
      </c>
      <c r="H16" s="70">
        <f t="shared" si="1"/>
        <v>0</v>
      </c>
      <c r="I16" s="70">
        <f t="shared" si="2"/>
        <v>0</v>
      </c>
    </row>
    <row r="17" ht="20.25" customHeight="1" spans="1:9">
      <c r="A17" s="67"/>
      <c r="B17" s="84" t="s">
        <v>158</v>
      </c>
      <c r="C17" s="20">
        <v>579</v>
      </c>
      <c r="D17" s="20">
        <v>679</v>
      </c>
      <c r="E17" s="20">
        <v>591</v>
      </c>
      <c r="F17" s="20">
        <v>679</v>
      </c>
      <c r="G17" s="70">
        <f t="shared" si="0"/>
        <v>117.27115716753</v>
      </c>
      <c r="H17" s="70">
        <f t="shared" si="1"/>
        <v>100</v>
      </c>
      <c r="I17" s="70">
        <f t="shared" si="2"/>
        <v>114.890016920474</v>
      </c>
    </row>
    <row r="18" ht="20.25" customHeight="1" spans="1:9">
      <c r="A18" s="67"/>
      <c r="B18" s="84" t="s">
        <v>147</v>
      </c>
      <c r="C18" s="20">
        <v>0</v>
      </c>
      <c r="D18" s="20">
        <v>0</v>
      </c>
      <c r="E18" s="20">
        <v>546</v>
      </c>
      <c r="F18" s="20">
        <v>618</v>
      </c>
      <c r="G18" s="70">
        <f t="shared" si="0"/>
        <v>0</v>
      </c>
      <c r="H18" s="70">
        <f t="shared" si="1"/>
        <v>0</v>
      </c>
      <c r="I18" s="70">
        <f t="shared" si="2"/>
        <v>113.186813186813</v>
      </c>
    </row>
    <row r="19" ht="20.25" customHeight="1" spans="1:9">
      <c r="A19" s="67"/>
      <c r="B19" s="84" t="s">
        <v>148</v>
      </c>
      <c r="C19" s="20">
        <v>0</v>
      </c>
      <c r="D19" s="20">
        <v>0</v>
      </c>
      <c r="E19" s="20">
        <v>10</v>
      </c>
      <c r="F19" s="20">
        <v>24</v>
      </c>
      <c r="G19" s="70">
        <f t="shared" si="0"/>
        <v>0</v>
      </c>
      <c r="H19" s="70">
        <f t="shared" si="1"/>
        <v>0</v>
      </c>
      <c r="I19" s="70">
        <f t="shared" si="2"/>
        <v>240</v>
      </c>
    </row>
    <row r="20" ht="20.25" customHeight="1" spans="1:9">
      <c r="A20" s="67"/>
      <c r="B20" s="84" t="s">
        <v>149</v>
      </c>
      <c r="C20" s="20">
        <v>0</v>
      </c>
      <c r="D20" s="20">
        <v>0</v>
      </c>
      <c r="E20" s="20">
        <v>0</v>
      </c>
      <c r="F20" s="20">
        <v>0</v>
      </c>
      <c r="G20" s="70">
        <f t="shared" si="0"/>
        <v>0</v>
      </c>
      <c r="H20" s="70">
        <f t="shared" si="1"/>
        <v>0</v>
      </c>
      <c r="I20" s="70">
        <f t="shared" si="2"/>
        <v>0</v>
      </c>
    </row>
    <row r="21" ht="20.25" customHeight="1" spans="1:9">
      <c r="A21" s="67"/>
      <c r="B21" s="84" t="s">
        <v>159</v>
      </c>
      <c r="C21" s="20">
        <v>0</v>
      </c>
      <c r="D21" s="20">
        <v>0</v>
      </c>
      <c r="E21" s="20">
        <v>18</v>
      </c>
      <c r="F21" s="20">
        <v>27</v>
      </c>
      <c r="G21" s="70">
        <f t="shared" si="0"/>
        <v>0</v>
      </c>
      <c r="H21" s="70">
        <f t="shared" si="1"/>
        <v>0</v>
      </c>
      <c r="I21" s="70">
        <f t="shared" si="2"/>
        <v>150</v>
      </c>
    </row>
    <row r="22" ht="20.25" customHeight="1" spans="1:9">
      <c r="A22" s="67"/>
      <c r="B22" s="84" t="s">
        <v>160</v>
      </c>
      <c r="C22" s="20">
        <v>0</v>
      </c>
      <c r="D22" s="20">
        <v>0</v>
      </c>
      <c r="E22" s="20">
        <v>17</v>
      </c>
      <c r="F22" s="20">
        <v>0</v>
      </c>
      <c r="G22" s="70">
        <f t="shared" si="0"/>
        <v>0</v>
      </c>
      <c r="H22" s="70">
        <f t="shared" si="1"/>
        <v>0</v>
      </c>
      <c r="I22" s="70">
        <f t="shared" si="2"/>
        <v>0</v>
      </c>
    </row>
    <row r="23" ht="20.25" customHeight="1" spans="1:9">
      <c r="A23" s="67"/>
      <c r="B23" s="84" t="s">
        <v>161</v>
      </c>
      <c r="C23" s="20">
        <v>0</v>
      </c>
      <c r="D23" s="20">
        <v>0</v>
      </c>
      <c r="E23" s="20">
        <v>0</v>
      </c>
      <c r="F23" s="20">
        <v>0</v>
      </c>
      <c r="G23" s="70">
        <f t="shared" si="0"/>
        <v>0</v>
      </c>
      <c r="H23" s="70">
        <f t="shared" si="1"/>
        <v>0</v>
      </c>
      <c r="I23" s="70">
        <f t="shared" si="2"/>
        <v>0</v>
      </c>
    </row>
    <row r="24" ht="20.25" customHeight="1" spans="1:9">
      <c r="A24" s="67"/>
      <c r="B24" s="84" t="s">
        <v>156</v>
      </c>
      <c r="C24" s="20">
        <v>0</v>
      </c>
      <c r="D24" s="20">
        <v>0</v>
      </c>
      <c r="E24" s="20">
        <v>0</v>
      </c>
      <c r="F24" s="20">
        <v>0</v>
      </c>
      <c r="G24" s="70">
        <f t="shared" si="0"/>
        <v>0</v>
      </c>
      <c r="H24" s="70">
        <f t="shared" si="1"/>
        <v>0</v>
      </c>
      <c r="I24" s="70">
        <f t="shared" si="2"/>
        <v>0</v>
      </c>
    </row>
    <row r="25" ht="20.25" customHeight="1" spans="1:9">
      <c r="A25" s="67"/>
      <c r="B25" s="84" t="s">
        <v>162</v>
      </c>
      <c r="C25" s="20">
        <v>0</v>
      </c>
      <c r="D25" s="20">
        <v>0</v>
      </c>
      <c r="E25" s="20">
        <v>0</v>
      </c>
      <c r="F25" s="20">
        <v>10</v>
      </c>
      <c r="G25" s="70">
        <f t="shared" si="0"/>
        <v>0</v>
      </c>
      <c r="H25" s="70">
        <f t="shared" si="1"/>
        <v>0</v>
      </c>
      <c r="I25" s="70">
        <f t="shared" si="2"/>
        <v>0</v>
      </c>
    </row>
    <row r="26" ht="20.25" customHeight="1" spans="1:9">
      <c r="A26" s="67"/>
      <c r="B26" s="84" t="s">
        <v>163</v>
      </c>
      <c r="C26" s="20">
        <v>3918</v>
      </c>
      <c r="D26" s="20">
        <v>6453</v>
      </c>
      <c r="E26" s="20">
        <v>4447</v>
      </c>
      <c r="F26" s="20">
        <v>6453</v>
      </c>
      <c r="G26" s="70">
        <f t="shared" si="0"/>
        <v>164.701378254211</v>
      </c>
      <c r="H26" s="70">
        <f t="shared" si="1"/>
        <v>100</v>
      </c>
      <c r="I26" s="70">
        <f t="shared" si="2"/>
        <v>145.109062289184</v>
      </c>
    </row>
    <row r="27" ht="20.25" customHeight="1" spans="1:9">
      <c r="A27" s="67"/>
      <c r="B27" s="84" t="s">
        <v>147</v>
      </c>
      <c r="C27" s="20">
        <v>0</v>
      </c>
      <c r="D27" s="20">
        <v>0</v>
      </c>
      <c r="E27" s="20">
        <v>4010</v>
      </c>
      <c r="F27" s="20">
        <v>6208</v>
      </c>
      <c r="G27" s="70">
        <f t="shared" si="0"/>
        <v>0</v>
      </c>
      <c r="H27" s="70">
        <f t="shared" si="1"/>
        <v>0</v>
      </c>
      <c r="I27" s="70">
        <f t="shared" si="2"/>
        <v>154.812967581047</v>
      </c>
    </row>
    <row r="28" ht="20.25" customHeight="1" spans="1:9">
      <c r="A28" s="67"/>
      <c r="B28" s="84" t="s">
        <v>148</v>
      </c>
      <c r="C28" s="20">
        <v>0</v>
      </c>
      <c r="D28" s="20">
        <v>0</v>
      </c>
      <c r="E28" s="20">
        <v>3</v>
      </c>
      <c r="F28" s="20">
        <v>0</v>
      </c>
      <c r="G28" s="70">
        <f t="shared" si="0"/>
        <v>0</v>
      </c>
      <c r="H28" s="70">
        <f t="shared" si="1"/>
        <v>0</v>
      </c>
      <c r="I28" s="70">
        <f t="shared" si="2"/>
        <v>0</v>
      </c>
    </row>
    <row r="29" ht="20.25" customHeight="1" spans="1:9">
      <c r="A29" s="67"/>
      <c r="B29" s="84" t="s">
        <v>149</v>
      </c>
      <c r="C29" s="20">
        <v>0</v>
      </c>
      <c r="D29" s="20">
        <v>0</v>
      </c>
      <c r="E29" s="20">
        <v>0</v>
      </c>
      <c r="F29" s="20">
        <v>0</v>
      </c>
      <c r="G29" s="70">
        <f t="shared" si="0"/>
        <v>0</v>
      </c>
      <c r="H29" s="70">
        <f t="shared" si="1"/>
        <v>0</v>
      </c>
      <c r="I29" s="70">
        <f t="shared" si="2"/>
        <v>0</v>
      </c>
    </row>
    <row r="30" ht="20.25" customHeight="1" spans="1:9">
      <c r="A30" s="67"/>
      <c r="B30" s="84" t="s">
        <v>164</v>
      </c>
      <c r="C30" s="20">
        <v>0</v>
      </c>
      <c r="D30" s="20">
        <v>0</v>
      </c>
      <c r="E30" s="20">
        <v>0</v>
      </c>
      <c r="F30" s="20">
        <v>0</v>
      </c>
      <c r="G30" s="70">
        <f t="shared" si="0"/>
        <v>0</v>
      </c>
      <c r="H30" s="70">
        <f t="shared" si="1"/>
        <v>0</v>
      </c>
      <c r="I30" s="70">
        <f t="shared" si="2"/>
        <v>0</v>
      </c>
    </row>
    <row r="31" ht="20.25" customHeight="1" spans="1:9">
      <c r="A31" s="67"/>
      <c r="B31" s="84" t="s">
        <v>165</v>
      </c>
      <c r="C31" s="20">
        <v>0</v>
      </c>
      <c r="D31" s="20">
        <v>0</v>
      </c>
      <c r="E31" s="20">
        <v>0</v>
      </c>
      <c r="F31" s="20">
        <v>0</v>
      </c>
      <c r="G31" s="70">
        <f t="shared" si="0"/>
        <v>0</v>
      </c>
      <c r="H31" s="70">
        <f t="shared" si="1"/>
        <v>0</v>
      </c>
      <c r="I31" s="70">
        <f t="shared" si="2"/>
        <v>0</v>
      </c>
    </row>
    <row r="32" ht="20.25" customHeight="1" spans="1:9">
      <c r="A32" s="67"/>
      <c r="B32" s="84" t="s">
        <v>166</v>
      </c>
      <c r="C32" s="20">
        <v>0</v>
      </c>
      <c r="D32" s="20">
        <v>0</v>
      </c>
      <c r="E32" s="20">
        <v>0</v>
      </c>
      <c r="F32" s="20">
        <v>0</v>
      </c>
      <c r="G32" s="70">
        <f t="shared" si="0"/>
        <v>0</v>
      </c>
      <c r="H32" s="70">
        <f t="shared" si="1"/>
        <v>0</v>
      </c>
      <c r="I32" s="70">
        <f t="shared" si="2"/>
        <v>0</v>
      </c>
    </row>
    <row r="33" ht="20.25" customHeight="1" spans="1:9">
      <c r="A33" s="67"/>
      <c r="B33" s="84" t="s">
        <v>167</v>
      </c>
      <c r="C33" s="20">
        <v>0</v>
      </c>
      <c r="D33" s="20">
        <v>0</v>
      </c>
      <c r="E33" s="20">
        <v>8</v>
      </c>
      <c r="F33" s="20">
        <v>5</v>
      </c>
      <c r="G33" s="70">
        <f t="shared" si="0"/>
        <v>0</v>
      </c>
      <c r="H33" s="70">
        <f t="shared" si="1"/>
        <v>0</v>
      </c>
      <c r="I33" s="70">
        <f t="shared" si="2"/>
        <v>62.5</v>
      </c>
    </row>
    <row r="34" ht="20.25" customHeight="1" spans="1:9">
      <c r="A34" s="67"/>
      <c r="B34" s="84" t="s">
        <v>168</v>
      </c>
      <c r="C34" s="20">
        <v>0</v>
      </c>
      <c r="D34" s="20">
        <v>0</v>
      </c>
      <c r="E34" s="20">
        <v>0</v>
      </c>
      <c r="F34" s="20">
        <v>0</v>
      </c>
      <c r="G34" s="70">
        <f t="shared" si="0"/>
        <v>0</v>
      </c>
      <c r="H34" s="70">
        <f t="shared" si="1"/>
        <v>0</v>
      </c>
      <c r="I34" s="70">
        <f t="shared" si="2"/>
        <v>0</v>
      </c>
    </row>
    <row r="35" ht="20.25" customHeight="1" spans="1:9">
      <c r="A35" s="67"/>
      <c r="B35" s="84" t="s">
        <v>156</v>
      </c>
      <c r="C35" s="20">
        <v>0</v>
      </c>
      <c r="D35" s="20">
        <v>0</v>
      </c>
      <c r="E35" s="20">
        <v>0</v>
      </c>
      <c r="F35" s="20">
        <v>0</v>
      </c>
      <c r="G35" s="70">
        <f t="shared" si="0"/>
        <v>0</v>
      </c>
      <c r="H35" s="70">
        <f t="shared" si="1"/>
        <v>0</v>
      </c>
      <c r="I35" s="70">
        <f t="shared" si="2"/>
        <v>0</v>
      </c>
    </row>
    <row r="36" ht="20.25" customHeight="1" spans="1:9">
      <c r="A36" s="67"/>
      <c r="B36" s="84" t="s">
        <v>169</v>
      </c>
      <c r="C36" s="20">
        <v>0</v>
      </c>
      <c r="D36" s="20">
        <v>0</v>
      </c>
      <c r="E36" s="20">
        <v>426</v>
      </c>
      <c r="F36" s="20">
        <v>240</v>
      </c>
      <c r="G36" s="70">
        <f t="shared" si="0"/>
        <v>0</v>
      </c>
      <c r="H36" s="70">
        <f t="shared" si="1"/>
        <v>0</v>
      </c>
      <c r="I36" s="70">
        <f t="shared" si="2"/>
        <v>56.3380281690141</v>
      </c>
    </row>
    <row r="37" ht="20.25" customHeight="1" spans="1:9">
      <c r="A37" s="67"/>
      <c r="B37" s="84" t="s">
        <v>170</v>
      </c>
      <c r="C37" s="20">
        <v>494</v>
      </c>
      <c r="D37" s="20">
        <v>1780</v>
      </c>
      <c r="E37" s="20">
        <v>1073</v>
      </c>
      <c r="F37" s="20">
        <v>1780</v>
      </c>
      <c r="G37" s="70">
        <f t="shared" si="0"/>
        <v>360.323886639676</v>
      </c>
      <c r="H37" s="70">
        <f t="shared" si="1"/>
        <v>100</v>
      </c>
      <c r="I37" s="70">
        <f t="shared" si="2"/>
        <v>165.890027958993</v>
      </c>
    </row>
    <row r="38" ht="20.25" customHeight="1" spans="1:9">
      <c r="A38" s="67"/>
      <c r="B38" s="84" t="s">
        <v>147</v>
      </c>
      <c r="C38" s="20">
        <v>0</v>
      </c>
      <c r="D38" s="20">
        <v>0</v>
      </c>
      <c r="E38" s="20">
        <v>579</v>
      </c>
      <c r="F38" s="20">
        <v>567</v>
      </c>
      <c r="G38" s="70">
        <f t="shared" si="0"/>
        <v>0</v>
      </c>
      <c r="H38" s="70">
        <f t="shared" si="1"/>
        <v>0</v>
      </c>
      <c r="I38" s="70">
        <f t="shared" si="2"/>
        <v>97.9274611398964</v>
      </c>
    </row>
    <row r="39" ht="20.25" customHeight="1" spans="1:9">
      <c r="A39" s="67"/>
      <c r="B39" s="84" t="s">
        <v>148</v>
      </c>
      <c r="C39" s="20">
        <v>0</v>
      </c>
      <c r="D39" s="20">
        <v>0</v>
      </c>
      <c r="E39" s="20">
        <v>0</v>
      </c>
      <c r="F39" s="20">
        <v>0</v>
      </c>
      <c r="G39" s="70">
        <f t="shared" si="0"/>
        <v>0</v>
      </c>
      <c r="H39" s="70">
        <f t="shared" si="1"/>
        <v>0</v>
      </c>
      <c r="I39" s="70">
        <f t="shared" si="2"/>
        <v>0</v>
      </c>
    </row>
    <row r="40" ht="20.25" customHeight="1" spans="1:9">
      <c r="A40" s="67"/>
      <c r="B40" s="84" t="s">
        <v>149</v>
      </c>
      <c r="C40" s="20">
        <v>0</v>
      </c>
      <c r="D40" s="20">
        <v>0</v>
      </c>
      <c r="E40" s="20">
        <v>0</v>
      </c>
      <c r="F40" s="20">
        <v>0</v>
      </c>
      <c r="G40" s="70">
        <f t="shared" si="0"/>
        <v>0</v>
      </c>
      <c r="H40" s="70">
        <f t="shared" si="1"/>
        <v>0</v>
      </c>
      <c r="I40" s="70">
        <f t="shared" si="2"/>
        <v>0</v>
      </c>
    </row>
    <row r="41" ht="20.25" customHeight="1" spans="1:9">
      <c r="A41" s="67"/>
      <c r="B41" s="84" t="s">
        <v>171</v>
      </c>
      <c r="C41" s="20">
        <v>0</v>
      </c>
      <c r="D41" s="20">
        <v>0</v>
      </c>
      <c r="E41" s="20">
        <v>0</v>
      </c>
      <c r="F41" s="20">
        <v>0</v>
      </c>
      <c r="G41" s="70">
        <f t="shared" si="0"/>
        <v>0</v>
      </c>
      <c r="H41" s="70">
        <f t="shared" si="1"/>
        <v>0</v>
      </c>
      <c r="I41" s="70">
        <f t="shared" si="2"/>
        <v>0</v>
      </c>
    </row>
    <row r="42" ht="20.25" customHeight="1" spans="1:9">
      <c r="A42" s="67"/>
      <c r="B42" s="84" t="s">
        <v>172</v>
      </c>
      <c r="C42" s="20">
        <v>0</v>
      </c>
      <c r="D42" s="20">
        <v>0</v>
      </c>
      <c r="E42" s="20">
        <v>0</v>
      </c>
      <c r="F42" s="20">
        <v>0</v>
      </c>
      <c r="G42" s="70">
        <f t="shared" si="0"/>
        <v>0</v>
      </c>
      <c r="H42" s="70">
        <f t="shared" si="1"/>
        <v>0</v>
      </c>
      <c r="I42" s="70">
        <f t="shared" si="2"/>
        <v>0</v>
      </c>
    </row>
    <row r="43" ht="20.25" customHeight="1" spans="1:9">
      <c r="A43" s="67"/>
      <c r="B43" s="84" t="s">
        <v>173</v>
      </c>
      <c r="C43" s="20">
        <v>0</v>
      </c>
      <c r="D43" s="20">
        <v>0</v>
      </c>
      <c r="E43" s="20">
        <v>0</v>
      </c>
      <c r="F43" s="20">
        <v>0</v>
      </c>
      <c r="G43" s="70">
        <f t="shared" si="0"/>
        <v>0</v>
      </c>
      <c r="H43" s="70">
        <f t="shared" si="1"/>
        <v>0</v>
      </c>
      <c r="I43" s="70">
        <f t="shared" si="2"/>
        <v>0</v>
      </c>
    </row>
    <row r="44" ht="20.25" customHeight="1" spans="1:9">
      <c r="A44" s="67"/>
      <c r="B44" s="84" t="s">
        <v>174</v>
      </c>
      <c r="C44" s="20">
        <v>0</v>
      </c>
      <c r="D44" s="20">
        <v>0</v>
      </c>
      <c r="E44" s="20">
        <v>0</v>
      </c>
      <c r="F44" s="20">
        <v>0</v>
      </c>
      <c r="G44" s="70">
        <f t="shared" si="0"/>
        <v>0</v>
      </c>
      <c r="H44" s="70">
        <f t="shared" si="1"/>
        <v>0</v>
      </c>
      <c r="I44" s="70">
        <f t="shared" si="2"/>
        <v>0</v>
      </c>
    </row>
    <row r="45" ht="20.25" customHeight="1" spans="1:9">
      <c r="A45" s="67"/>
      <c r="B45" s="84" t="s">
        <v>175</v>
      </c>
      <c r="C45" s="20">
        <v>0</v>
      </c>
      <c r="D45" s="20">
        <v>0</v>
      </c>
      <c r="E45" s="20">
        <v>0</v>
      </c>
      <c r="F45" s="20">
        <v>0</v>
      </c>
      <c r="G45" s="70">
        <f t="shared" si="0"/>
        <v>0</v>
      </c>
      <c r="H45" s="70">
        <f t="shared" si="1"/>
        <v>0</v>
      </c>
      <c r="I45" s="70">
        <f t="shared" si="2"/>
        <v>0</v>
      </c>
    </row>
    <row r="46" ht="20.25" customHeight="1" spans="1:9">
      <c r="A46" s="67"/>
      <c r="B46" s="84" t="s">
        <v>156</v>
      </c>
      <c r="C46" s="20">
        <v>0</v>
      </c>
      <c r="D46" s="20">
        <v>0</v>
      </c>
      <c r="E46" s="20">
        <v>0</v>
      </c>
      <c r="F46" s="20">
        <v>0</v>
      </c>
      <c r="G46" s="70">
        <f t="shared" si="0"/>
        <v>0</v>
      </c>
      <c r="H46" s="70">
        <f t="shared" si="1"/>
        <v>0</v>
      </c>
      <c r="I46" s="70">
        <f t="shared" si="2"/>
        <v>0</v>
      </c>
    </row>
    <row r="47" ht="20.25" customHeight="1" spans="1:9">
      <c r="A47" s="67"/>
      <c r="B47" s="84" t="s">
        <v>176</v>
      </c>
      <c r="C47" s="20">
        <v>0</v>
      </c>
      <c r="D47" s="20">
        <v>0</v>
      </c>
      <c r="E47" s="20">
        <v>494</v>
      </c>
      <c r="F47" s="20">
        <v>1213</v>
      </c>
      <c r="G47" s="70">
        <f t="shared" si="0"/>
        <v>0</v>
      </c>
      <c r="H47" s="70">
        <f t="shared" si="1"/>
        <v>0</v>
      </c>
      <c r="I47" s="70">
        <f t="shared" si="2"/>
        <v>245.546558704453</v>
      </c>
    </row>
    <row r="48" ht="20.25" customHeight="1" spans="1:9">
      <c r="A48" s="67"/>
      <c r="B48" s="84" t="s">
        <v>177</v>
      </c>
      <c r="C48" s="20">
        <v>326</v>
      </c>
      <c r="D48" s="20">
        <v>385</v>
      </c>
      <c r="E48" s="20">
        <v>432</v>
      </c>
      <c r="F48" s="20">
        <v>385</v>
      </c>
      <c r="G48" s="70">
        <f t="shared" si="0"/>
        <v>118.098159509202</v>
      </c>
      <c r="H48" s="70">
        <f t="shared" si="1"/>
        <v>100</v>
      </c>
      <c r="I48" s="70">
        <f t="shared" si="2"/>
        <v>89.1203703703704</v>
      </c>
    </row>
    <row r="49" ht="20.25" customHeight="1" spans="1:9">
      <c r="A49" s="67"/>
      <c r="B49" s="84" t="s">
        <v>147</v>
      </c>
      <c r="C49" s="20">
        <v>0</v>
      </c>
      <c r="D49" s="20">
        <v>0</v>
      </c>
      <c r="E49" s="20">
        <v>134</v>
      </c>
      <c r="F49" s="20">
        <v>126</v>
      </c>
      <c r="G49" s="70">
        <f t="shared" si="0"/>
        <v>0</v>
      </c>
      <c r="H49" s="70">
        <f t="shared" si="1"/>
        <v>0</v>
      </c>
      <c r="I49" s="70">
        <f t="shared" si="2"/>
        <v>94.0298507462687</v>
      </c>
    </row>
    <row r="50" ht="20.25" customHeight="1" spans="1:9">
      <c r="A50" s="67"/>
      <c r="B50" s="84" t="s">
        <v>148</v>
      </c>
      <c r="C50" s="20">
        <v>0</v>
      </c>
      <c r="D50" s="20">
        <v>0</v>
      </c>
      <c r="E50" s="20">
        <v>0</v>
      </c>
      <c r="F50" s="20">
        <v>0</v>
      </c>
      <c r="G50" s="70">
        <f t="shared" si="0"/>
        <v>0</v>
      </c>
      <c r="H50" s="70">
        <f t="shared" si="1"/>
        <v>0</v>
      </c>
      <c r="I50" s="70">
        <f t="shared" si="2"/>
        <v>0</v>
      </c>
    </row>
    <row r="51" ht="20.25" customHeight="1" spans="1:9">
      <c r="A51" s="67"/>
      <c r="B51" s="84" t="s">
        <v>149</v>
      </c>
      <c r="C51" s="20">
        <v>0</v>
      </c>
      <c r="D51" s="20">
        <v>0</v>
      </c>
      <c r="E51" s="20">
        <v>0</v>
      </c>
      <c r="F51" s="20">
        <v>0</v>
      </c>
      <c r="G51" s="70">
        <f t="shared" si="0"/>
        <v>0</v>
      </c>
      <c r="H51" s="70">
        <f t="shared" si="1"/>
        <v>0</v>
      </c>
      <c r="I51" s="70">
        <f t="shared" si="2"/>
        <v>0</v>
      </c>
    </row>
    <row r="52" ht="20.25" customHeight="1" spans="1:9">
      <c r="A52" s="67"/>
      <c r="B52" s="84" t="s">
        <v>178</v>
      </c>
      <c r="C52" s="20">
        <v>0</v>
      </c>
      <c r="D52" s="20">
        <v>0</v>
      </c>
      <c r="E52" s="20">
        <v>0</v>
      </c>
      <c r="F52" s="20">
        <v>0</v>
      </c>
      <c r="G52" s="70">
        <f t="shared" si="0"/>
        <v>0</v>
      </c>
      <c r="H52" s="70">
        <f t="shared" si="1"/>
        <v>0</v>
      </c>
      <c r="I52" s="70">
        <f t="shared" si="2"/>
        <v>0</v>
      </c>
    </row>
    <row r="53" ht="20.25" customHeight="1" spans="1:9">
      <c r="A53" s="67"/>
      <c r="B53" s="84" t="s">
        <v>179</v>
      </c>
      <c r="C53" s="20">
        <v>0</v>
      </c>
      <c r="D53" s="20">
        <v>0</v>
      </c>
      <c r="E53" s="20">
        <v>6</v>
      </c>
      <c r="F53" s="20">
        <v>4</v>
      </c>
      <c r="G53" s="70">
        <f t="shared" si="0"/>
        <v>0</v>
      </c>
      <c r="H53" s="70">
        <f t="shared" si="1"/>
        <v>0</v>
      </c>
      <c r="I53" s="70">
        <f t="shared" si="2"/>
        <v>66.6666666666667</v>
      </c>
    </row>
    <row r="54" ht="20.25" customHeight="1" spans="1:9">
      <c r="A54" s="67"/>
      <c r="B54" s="84" t="s">
        <v>180</v>
      </c>
      <c r="C54" s="20">
        <v>0</v>
      </c>
      <c r="D54" s="20">
        <v>0</v>
      </c>
      <c r="E54" s="20">
        <v>0</v>
      </c>
      <c r="F54" s="20">
        <v>0</v>
      </c>
      <c r="G54" s="70">
        <f t="shared" si="0"/>
        <v>0</v>
      </c>
      <c r="H54" s="70">
        <f t="shared" si="1"/>
        <v>0</v>
      </c>
      <c r="I54" s="70">
        <f t="shared" si="2"/>
        <v>0</v>
      </c>
    </row>
    <row r="55" ht="20.25" customHeight="1" spans="1:9">
      <c r="A55" s="67"/>
      <c r="B55" s="84" t="s">
        <v>181</v>
      </c>
      <c r="C55" s="20">
        <v>0</v>
      </c>
      <c r="D55" s="20">
        <v>0</v>
      </c>
      <c r="E55" s="20">
        <v>70</v>
      </c>
      <c r="F55" s="20">
        <v>8</v>
      </c>
      <c r="G55" s="70">
        <f t="shared" si="0"/>
        <v>0</v>
      </c>
      <c r="H55" s="70">
        <f t="shared" si="1"/>
        <v>0</v>
      </c>
      <c r="I55" s="70">
        <f t="shared" si="2"/>
        <v>11.4285714285714</v>
      </c>
    </row>
    <row r="56" ht="20.25" customHeight="1" spans="1:9">
      <c r="A56" s="67"/>
      <c r="B56" s="84" t="s">
        <v>182</v>
      </c>
      <c r="C56" s="20">
        <v>0</v>
      </c>
      <c r="D56" s="20">
        <v>0</v>
      </c>
      <c r="E56" s="20">
        <v>61</v>
      </c>
      <c r="F56" s="20">
        <v>66</v>
      </c>
      <c r="G56" s="70">
        <f t="shared" si="0"/>
        <v>0</v>
      </c>
      <c r="H56" s="70">
        <f t="shared" si="1"/>
        <v>0</v>
      </c>
      <c r="I56" s="70">
        <f t="shared" si="2"/>
        <v>108.196721311475</v>
      </c>
    </row>
    <row r="57" ht="20.25" customHeight="1" spans="1:9">
      <c r="A57" s="67"/>
      <c r="B57" s="84" t="s">
        <v>156</v>
      </c>
      <c r="C57" s="20">
        <v>0</v>
      </c>
      <c r="D57" s="20">
        <v>0</v>
      </c>
      <c r="E57" s="20">
        <v>152</v>
      </c>
      <c r="F57" s="20">
        <v>181</v>
      </c>
      <c r="G57" s="70">
        <f t="shared" si="0"/>
        <v>0</v>
      </c>
      <c r="H57" s="70">
        <f t="shared" si="1"/>
        <v>0</v>
      </c>
      <c r="I57" s="70">
        <f t="shared" si="2"/>
        <v>119.078947368421</v>
      </c>
    </row>
    <row r="58" ht="20.25" customHeight="1" spans="1:9">
      <c r="A58" s="67"/>
      <c r="B58" s="84" t="s">
        <v>183</v>
      </c>
      <c r="C58" s="20">
        <v>0</v>
      </c>
      <c r="D58" s="20">
        <v>0</v>
      </c>
      <c r="E58" s="20">
        <v>9</v>
      </c>
      <c r="F58" s="20">
        <v>0</v>
      </c>
      <c r="G58" s="70">
        <f t="shared" si="0"/>
        <v>0</v>
      </c>
      <c r="H58" s="70">
        <f t="shared" si="1"/>
        <v>0</v>
      </c>
      <c r="I58" s="70">
        <f t="shared" si="2"/>
        <v>0</v>
      </c>
    </row>
    <row r="59" ht="20.25" customHeight="1" spans="1:9">
      <c r="A59" s="67"/>
      <c r="B59" s="84" t="s">
        <v>184</v>
      </c>
      <c r="C59" s="20">
        <v>1350</v>
      </c>
      <c r="D59" s="20">
        <v>1582</v>
      </c>
      <c r="E59" s="20">
        <v>1550</v>
      </c>
      <c r="F59" s="20">
        <v>1582</v>
      </c>
      <c r="G59" s="70">
        <f t="shared" si="0"/>
        <v>117.185185185185</v>
      </c>
      <c r="H59" s="70">
        <f t="shared" si="1"/>
        <v>100</v>
      </c>
      <c r="I59" s="70">
        <f t="shared" si="2"/>
        <v>102.064516129032</v>
      </c>
    </row>
    <row r="60" ht="20.25" customHeight="1" spans="1:9">
      <c r="A60" s="67"/>
      <c r="B60" s="84" t="s">
        <v>147</v>
      </c>
      <c r="C60" s="20">
        <v>0</v>
      </c>
      <c r="D60" s="20">
        <v>0</v>
      </c>
      <c r="E60" s="20">
        <v>556</v>
      </c>
      <c r="F60" s="20">
        <v>603</v>
      </c>
      <c r="G60" s="70">
        <f t="shared" si="0"/>
        <v>0</v>
      </c>
      <c r="H60" s="70">
        <f t="shared" si="1"/>
        <v>0</v>
      </c>
      <c r="I60" s="70">
        <f t="shared" si="2"/>
        <v>108.453237410072</v>
      </c>
    </row>
    <row r="61" ht="20.25" customHeight="1" spans="1:9">
      <c r="A61" s="67"/>
      <c r="B61" s="84" t="s">
        <v>148</v>
      </c>
      <c r="C61" s="20">
        <v>0</v>
      </c>
      <c r="D61" s="20">
        <v>0</v>
      </c>
      <c r="E61" s="20">
        <v>0</v>
      </c>
      <c r="F61" s="20">
        <v>3</v>
      </c>
      <c r="G61" s="70">
        <f t="shared" si="0"/>
        <v>0</v>
      </c>
      <c r="H61" s="70">
        <f t="shared" si="1"/>
        <v>0</v>
      </c>
      <c r="I61" s="70">
        <f t="shared" si="2"/>
        <v>0</v>
      </c>
    </row>
    <row r="62" ht="20.25" customHeight="1" spans="1:9">
      <c r="A62" s="67"/>
      <c r="B62" s="84" t="s">
        <v>149</v>
      </c>
      <c r="C62" s="20">
        <v>0</v>
      </c>
      <c r="D62" s="20">
        <v>0</v>
      </c>
      <c r="E62" s="20">
        <v>0</v>
      </c>
      <c r="F62" s="20">
        <v>0</v>
      </c>
      <c r="G62" s="70">
        <f t="shared" si="0"/>
        <v>0</v>
      </c>
      <c r="H62" s="70">
        <f t="shared" si="1"/>
        <v>0</v>
      </c>
      <c r="I62" s="70">
        <f t="shared" si="2"/>
        <v>0</v>
      </c>
    </row>
    <row r="63" ht="20.25" customHeight="1" spans="1:9">
      <c r="A63" s="67"/>
      <c r="B63" s="84" t="s">
        <v>185</v>
      </c>
      <c r="C63" s="20">
        <v>0</v>
      </c>
      <c r="D63" s="20">
        <v>0</v>
      </c>
      <c r="E63" s="20">
        <v>9</v>
      </c>
      <c r="F63" s="20">
        <v>0</v>
      </c>
      <c r="G63" s="70">
        <f t="shared" si="0"/>
        <v>0</v>
      </c>
      <c r="H63" s="70">
        <f t="shared" si="1"/>
        <v>0</v>
      </c>
      <c r="I63" s="70">
        <f t="shared" si="2"/>
        <v>0</v>
      </c>
    </row>
    <row r="64" ht="20.25" customHeight="1" spans="1:9">
      <c r="A64" s="67"/>
      <c r="B64" s="84" t="s">
        <v>186</v>
      </c>
      <c r="C64" s="20">
        <v>0</v>
      </c>
      <c r="D64" s="20">
        <v>0</v>
      </c>
      <c r="E64" s="20">
        <v>0</v>
      </c>
      <c r="F64" s="20">
        <v>0</v>
      </c>
      <c r="G64" s="70">
        <f t="shared" si="0"/>
        <v>0</v>
      </c>
      <c r="H64" s="70">
        <f t="shared" si="1"/>
        <v>0</v>
      </c>
      <c r="I64" s="70">
        <f t="shared" si="2"/>
        <v>0</v>
      </c>
    </row>
    <row r="65" ht="20.25" customHeight="1" spans="1:9">
      <c r="A65" s="67"/>
      <c r="B65" s="84" t="s">
        <v>187</v>
      </c>
      <c r="C65" s="20">
        <v>0</v>
      </c>
      <c r="D65" s="20">
        <v>0</v>
      </c>
      <c r="E65" s="20">
        <v>0</v>
      </c>
      <c r="F65" s="20">
        <v>0</v>
      </c>
      <c r="G65" s="70">
        <f t="shared" si="0"/>
        <v>0</v>
      </c>
      <c r="H65" s="70">
        <f t="shared" si="1"/>
        <v>0</v>
      </c>
      <c r="I65" s="70">
        <f t="shared" si="2"/>
        <v>0</v>
      </c>
    </row>
    <row r="66" ht="20.25" customHeight="1" spans="1:9">
      <c r="A66" s="67"/>
      <c r="B66" s="84" t="s">
        <v>188</v>
      </c>
      <c r="C66" s="20">
        <v>0</v>
      </c>
      <c r="D66" s="20">
        <v>0</v>
      </c>
      <c r="E66" s="20">
        <v>110</v>
      </c>
      <c r="F66" s="20">
        <v>0</v>
      </c>
      <c r="G66" s="70">
        <f t="shared" si="0"/>
        <v>0</v>
      </c>
      <c r="H66" s="70">
        <f t="shared" si="1"/>
        <v>0</v>
      </c>
      <c r="I66" s="70">
        <f t="shared" si="2"/>
        <v>0</v>
      </c>
    </row>
    <row r="67" ht="20.25" customHeight="1" spans="1:9">
      <c r="A67" s="67"/>
      <c r="B67" s="84" t="s">
        <v>189</v>
      </c>
      <c r="C67" s="20">
        <v>0</v>
      </c>
      <c r="D67" s="20">
        <v>0</v>
      </c>
      <c r="E67" s="20">
        <v>0</v>
      </c>
      <c r="F67" s="20">
        <v>0</v>
      </c>
      <c r="G67" s="70">
        <f t="shared" si="0"/>
        <v>0</v>
      </c>
      <c r="H67" s="70">
        <f t="shared" si="1"/>
        <v>0</v>
      </c>
      <c r="I67" s="70">
        <f t="shared" si="2"/>
        <v>0</v>
      </c>
    </row>
    <row r="68" ht="20.25" customHeight="1" spans="1:9">
      <c r="A68" s="67"/>
      <c r="B68" s="84" t="s">
        <v>156</v>
      </c>
      <c r="C68" s="20">
        <v>0</v>
      </c>
      <c r="D68" s="20">
        <v>0</v>
      </c>
      <c r="E68" s="20">
        <v>678</v>
      </c>
      <c r="F68" s="20">
        <v>810</v>
      </c>
      <c r="G68" s="70">
        <f t="shared" ref="G68:G131" si="3">IF(C68&lt;&gt;0,(F68/C68)*100,0)</f>
        <v>0</v>
      </c>
      <c r="H68" s="70">
        <f t="shared" ref="H68:H131" si="4">IF(D68&lt;&gt;0,(F68/D68)*100,0)</f>
        <v>0</v>
      </c>
      <c r="I68" s="70">
        <f t="shared" ref="I68:I131" si="5">IF(E68&lt;&gt;0,(F68/E68)*100,0)</f>
        <v>119.469026548673</v>
      </c>
    </row>
    <row r="69" ht="20.25" customHeight="1" spans="1:9">
      <c r="A69" s="67"/>
      <c r="B69" s="84" t="s">
        <v>190</v>
      </c>
      <c r="C69" s="20">
        <v>0</v>
      </c>
      <c r="D69" s="20">
        <v>0</v>
      </c>
      <c r="E69" s="20">
        <v>197</v>
      </c>
      <c r="F69" s="20">
        <v>166</v>
      </c>
      <c r="G69" s="70">
        <f t="shared" si="3"/>
        <v>0</v>
      </c>
      <c r="H69" s="70">
        <f t="shared" si="4"/>
        <v>0</v>
      </c>
      <c r="I69" s="70">
        <f t="shared" si="5"/>
        <v>84.2639593908629</v>
      </c>
    </row>
    <row r="70" ht="20.25" customHeight="1" spans="1:9">
      <c r="A70" s="67"/>
      <c r="B70" s="84" t="s">
        <v>191</v>
      </c>
      <c r="C70" s="20">
        <v>0</v>
      </c>
      <c r="D70" s="20">
        <v>70</v>
      </c>
      <c r="E70" s="20">
        <v>320</v>
      </c>
      <c r="F70" s="20">
        <v>70</v>
      </c>
      <c r="G70" s="70">
        <f t="shared" si="3"/>
        <v>0</v>
      </c>
      <c r="H70" s="70">
        <f t="shared" si="4"/>
        <v>100</v>
      </c>
      <c r="I70" s="70">
        <f t="shared" si="5"/>
        <v>21.875</v>
      </c>
    </row>
    <row r="71" ht="20.25" customHeight="1" spans="1:9">
      <c r="A71" s="67"/>
      <c r="B71" s="84" t="s">
        <v>147</v>
      </c>
      <c r="C71" s="20">
        <v>0</v>
      </c>
      <c r="D71" s="20">
        <v>0</v>
      </c>
      <c r="E71" s="20">
        <v>320</v>
      </c>
      <c r="F71" s="20">
        <v>0</v>
      </c>
      <c r="G71" s="70">
        <f t="shared" si="3"/>
        <v>0</v>
      </c>
      <c r="H71" s="70">
        <f t="shared" si="4"/>
        <v>0</v>
      </c>
      <c r="I71" s="70">
        <f t="shared" si="5"/>
        <v>0</v>
      </c>
    </row>
    <row r="72" ht="20.25" customHeight="1" spans="1:9">
      <c r="A72" s="67"/>
      <c r="B72" s="84" t="s">
        <v>148</v>
      </c>
      <c r="C72" s="20">
        <v>0</v>
      </c>
      <c r="D72" s="20">
        <v>0</v>
      </c>
      <c r="E72" s="20">
        <v>0</v>
      </c>
      <c r="F72" s="20">
        <v>0</v>
      </c>
      <c r="G72" s="70">
        <f t="shared" si="3"/>
        <v>0</v>
      </c>
      <c r="H72" s="70">
        <f t="shared" si="4"/>
        <v>0</v>
      </c>
      <c r="I72" s="70">
        <f t="shared" si="5"/>
        <v>0</v>
      </c>
    </row>
    <row r="73" ht="20.25" customHeight="1" spans="1:9">
      <c r="A73" s="67"/>
      <c r="B73" s="84" t="s">
        <v>149</v>
      </c>
      <c r="C73" s="20">
        <v>0</v>
      </c>
      <c r="D73" s="20">
        <v>0</v>
      </c>
      <c r="E73" s="20">
        <v>0</v>
      </c>
      <c r="F73" s="20">
        <v>0</v>
      </c>
      <c r="G73" s="70">
        <f t="shared" si="3"/>
        <v>0</v>
      </c>
      <c r="H73" s="70">
        <f t="shared" si="4"/>
        <v>0</v>
      </c>
      <c r="I73" s="70">
        <f t="shared" si="5"/>
        <v>0</v>
      </c>
    </row>
    <row r="74" ht="20.25" customHeight="1" spans="1:9">
      <c r="A74" s="67"/>
      <c r="B74" s="84" t="s">
        <v>188</v>
      </c>
      <c r="C74" s="20">
        <v>0</v>
      </c>
      <c r="D74" s="20">
        <v>0</v>
      </c>
      <c r="E74" s="20">
        <v>0</v>
      </c>
      <c r="F74" s="20">
        <v>0</v>
      </c>
      <c r="G74" s="70">
        <f t="shared" si="3"/>
        <v>0</v>
      </c>
      <c r="H74" s="70">
        <f t="shared" si="4"/>
        <v>0</v>
      </c>
      <c r="I74" s="70">
        <f t="shared" si="5"/>
        <v>0</v>
      </c>
    </row>
    <row r="75" ht="20.25" customHeight="1" spans="1:9">
      <c r="A75" s="67"/>
      <c r="B75" s="84" t="s">
        <v>192</v>
      </c>
      <c r="C75" s="20">
        <v>0</v>
      </c>
      <c r="D75" s="20">
        <v>0</v>
      </c>
      <c r="E75" s="20">
        <v>0</v>
      </c>
      <c r="F75" s="20">
        <v>0</v>
      </c>
      <c r="G75" s="70">
        <f t="shared" si="3"/>
        <v>0</v>
      </c>
      <c r="H75" s="70">
        <f t="shared" si="4"/>
        <v>0</v>
      </c>
      <c r="I75" s="70">
        <f t="shared" si="5"/>
        <v>0</v>
      </c>
    </row>
    <row r="76" ht="20.25" customHeight="1" spans="1:9">
      <c r="A76" s="67"/>
      <c r="B76" s="84" t="s">
        <v>156</v>
      </c>
      <c r="C76" s="20">
        <v>0</v>
      </c>
      <c r="D76" s="20">
        <v>0</v>
      </c>
      <c r="E76" s="20">
        <v>0</v>
      </c>
      <c r="F76" s="20">
        <v>0</v>
      </c>
      <c r="G76" s="70">
        <f t="shared" si="3"/>
        <v>0</v>
      </c>
      <c r="H76" s="70">
        <f t="shared" si="4"/>
        <v>0</v>
      </c>
      <c r="I76" s="70">
        <f t="shared" si="5"/>
        <v>0</v>
      </c>
    </row>
    <row r="77" ht="20.25" customHeight="1" spans="1:9">
      <c r="A77" s="67"/>
      <c r="B77" s="84" t="s">
        <v>193</v>
      </c>
      <c r="C77" s="20">
        <v>0</v>
      </c>
      <c r="D77" s="20">
        <v>0</v>
      </c>
      <c r="E77" s="20">
        <v>0</v>
      </c>
      <c r="F77" s="20">
        <v>70</v>
      </c>
      <c r="G77" s="70">
        <f t="shared" si="3"/>
        <v>0</v>
      </c>
      <c r="H77" s="70">
        <f t="shared" si="4"/>
        <v>0</v>
      </c>
      <c r="I77" s="70">
        <f t="shared" si="5"/>
        <v>0</v>
      </c>
    </row>
    <row r="78" ht="20.25" customHeight="1" spans="1:9">
      <c r="A78" s="67"/>
      <c r="B78" s="84" t="s">
        <v>194</v>
      </c>
      <c r="C78" s="20">
        <v>2</v>
      </c>
      <c r="D78" s="20">
        <v>2</v>
      </c>
      <c r="E78" s="20">
        <v>2</v>
      </c>
      <c r="F78" s="20">
        <v>2</v>
      </c>
      <c r="G78" s="70">
        <f t="shared" si="3"/>
        <v>100</v>
      </c>
      <c r="H78" s="70">
        <f t="shared" si="4"/>
        <v>100</v>
      </c>
      <c r="I78" s="70">
        <f t="shared" si="5"/>
        <v>100</v>
      </c>
    </row>
    <row r="79" ht="20.25" customHeight="1" spans="1:9">
      <c r="A79" s="67"/>
      <c r="B79" s="84" t="s">
        <v>147</v>
      </c>
      <c r="C79" s="20">
        <v>0</v>
      </c>
      <c r="D79" s="20">
        <v>0</v>
      </c>
      <c r="E79" s="20">
        <v>2</v>
      </c>
      <c r="F79" s="20">
        <v>2</v>
      </c>
      <c r="G79" s="70">
        <f t="shared" si="3"/>
        <v>0</v>
      </c>
      <c r="H79" s="70">
        <f t="shared" si="4"/>
        <v>0</v>
      </c>
      <c r="I79" s="70">
        <f t="shared" si="5"/>
        <v>100</v>
      </c>
    </row>
    <row r="80" ht="20.25" customHeight="1" spans="1:9">
      <c r="A80" s="67"/>
      <c r="B80" s="84" t="s">
        <v>148</v>
      </c>
      <c r="C80" s="20">
        <v>0</v>
      </c>
      <c r="D80" s="20">
        <v>0</v>
      </c>
      <c r="E80" s="20">
        <v>0</v>
      </c>
      <c r="F80" s="20">
        <v>0</v>
      </c>
      <c r="G80" s="70">
        <f t="shared" si="3"/>
        <v>0</v>
      </c>
      <c r="H80" s="70">
        <f t="shared" si="4"/>
        <v>0</v>
      </c>
      <c r="I80" s="70">
        <f t="shared" si="5"/>
        <v>0</v>
      </c>
    </row>
    <row r="81" ht="20.25" customHeight="1" spans="1:9">
      <c r="A81" s="67"/>
      <c r="B81" s="84" t="s">
        <v>149</v>
      </c>
      <c r="C81" s="20">
        <v>0</v>
      </c>
      <c r="D81" s="20">
        <v>0</v>
      </c>
      <c r="E81" s="20">
        <v>0</v>
      </c>
      <c r="F81" s="20">
        <v>0</v>
      </c>
      <c r="G81" s="70">
        <f t="shared" si="3"/>
        <v>0</v>
      </c>
      <c r="H81" s="70">
        <f t="shared" si="4"/>
        <v>0</v>
      </c>
      <c r="I81" s="70">
        <f t="shared" si="5"/>
        <v>0</v>
      </c>
    </row>
    <row r="82" ht="20.25" customHeight="1" spans="1:9">
      <c r="A82" s="67"/>
      <c r="B82" s="84" t="s">
        <v>195</v>
      </c>
      <c r="C82" s="20">
        <v>0</v>
      </c>
      <c r="D82" s="20">
        <v>0</v>
      </c>
      <c r="E82" s="20">
        <v>0</v>
      </c>
      <c r="F82" s="20">
        <v>0</v>
      </c>
      <c r="G82" s="70">
        <f t="shared" si="3"/>
        <v>0</v>
      </c>
      <c r="H82" s="70">
        <f t="shared" si="4"/>
        <v>0</v>
      </c>
      <c r="I82" s="70">
        <f t="shared" si="5"/>
        <v>0</v>
      </c>
    </row>
    <row r="83" ht="20.25" customHeight="1" spans="1:9">
      <c r="A83" s="67"/>
      <c r="B83" s="84" t="s">
        <v>196</v>
      </c>
      <c r="C83" s="20">
        <v>0</v>
      </c>
      <c r="D83" s="20">
        <v>0</v>
      </c>
      <c r="E83" s="20">
        <v>0</v>
      </c>
      <c r="F83" s="20">
        <v>0</v>
      </c>
      <c r="G83" s="70">
        <f t="shared" si="3"/>
        <v>0</v>
      </c>
      <c r="H83" s="70">
        <f t="shared" si="4"/>
        <v>0</v>
      </c>
      <c r="I83" s="70">
        <f t="shared" si="5"/>
        <v>0</v>
      </c>
    </row>
    <row r="84" ht="20.25" customHeight="1" spans="1:9">
      <c r="A84" s="67"/>
      <c r="B84" s="84" t="s">
        <v>188</v>
      </c>
      <c r="C84" s="20">
        <v>0</v>
      </c>
      <c r="D84" s="20">
        <v>0</v>
      </c>
      <c r="E84" s="20">
        <v>0</v>
      </c>
      <c r="F84" s="20">
        <v>0</v>
      </c>
      <c r="G84" s="70">
        <f t="shared" si="3"/>
        <v>0</v>
      </c>
      <c r="H84" s="70">
        <f t="shared" si="4"/>
        <v>0</v>
      </c>
      <c r="I84" s="70">
        <f t="shared" si="5"/>
        <v>0</v>
      </c>
    </row>
    <row r="85" ht="20.25" customHeight="1" spans="1:9">
      <c r="A85" s="67"/>
      <c r="B85" s="84" t="s">
        <v>156</v>
      </c>
      <c r="C85" s="20">
        <v>0</v>
      </c>
      <c r="D85" s="20">
        <v>0</v>
      </c>
      <c r="E85" s="20">
        <v>0</v>
      </c>
      <c r="F85" s="20">
        <v>0</v>
      </c>
      <c r="G85" s="70">
        <f t="shared" si="3"/>
        <v>0</v>
      </c>
      <c r="H85" s="70">
        <f t="shared" si="4"/>
        <v>0</v>
      </c>
      <c r="I85" s="70">
        <f t="shared" si="5"/>
        <v>0</v>
      </c>
    </row>
    <row r="86" ht="20.25" customHeight="1" spans="1:9">
      <c r="A86" s="67"/>
      <c r="B86" s="84" t="s">
        <v>197</v>
      </c>
      <c r="C86" s="20">
        <v>0</v>
      </c>
      <c r="D86" s="20">
        <v>0</v>
      </c>
      <c r="E86" s="20">
        <v>0</v>
      </c>
      <c r="F86" s="20">
        <v>0</v>
      </c>
      <c r="G86" s="70">
        <f t="shared" si="3"/>
        <v>0</v>
      </c>
      <c r="H86" s="70">
        <f t="shared" si="4"/>
        <v>0</v>
      </c>
      <c r="I86" s="70">
        <f t="shared" si="5"/>
        <v>0</v>
      </c>
    </row>
    <row r="87" ht="20.25" customHeight="1" spans="1:9">
      <c r="A87" s="67"/>
      <c r="B87" s="84" t="s">
        <v>198</v>
      </c>
      <c r="C87" s="20">
        <v>0</v>
      </c>
      <c r="D87" s="20">
        <v>0</v>
      </c>
      <c r="E87" s="20">
        <v>0</v>
      </c>
      <c r="F87" s="20">
        <v>0</v>
      </c>
      <c r="G87" s="70">
        <f t="shared" si="3"/>
        <v>0</v>
      </c>
      <c r="H87" s="70">
        <f t="shared" si="4"/>
        <v>0</v>
      </c>
      <c r="I87" s="70">
        <f t="shared" si="5"/>
        <v>0</v>
      </c>
    </row>
    <row r="88" ht="20.25" customHeight="1" spans="1:9">
      <c r="A88" s="67"/>
      <c r="B88" s="84" t="s">
        <v>147</v>
      </c>
      <c r="C88" s="20">
        <v>0</v>
      </c>
      <c r="D88" s="20">
        <v>0</v>
      </c>
      <c r="E88" s="20">
        <v>0</v>
      </c>
      <c r="F88" s="20">
        <v>0</v>
      </c>
      <c r="G88" s="70">
        <f t="shared" si="3"/>
        <v>0</v>
      </c>
      <c r="H88" s="70">
        <f t="shared" si="4"/>
        <v>0</v>
      </c>
      <c r="I88" s="70">
        <f t="shared" si="5"/>
        <v>0</v>
      </c>
    </row>
    <row r="89" ht="20.25" customHeight="1" spans="1:9">
      <c r="A89" s="67"/>
      <c r="B89" s="84" t="s">
        <v>148</v>
      </c>
      <c r="C89" s="20">
        <v>0</v>
      </c>
      <c r="D89" s="20">
        <v>0</v>
      </c>
      <c r="E89" s="20">
        <v>0</v>
      </c>
      <c r="F89" s="20">
        <v>0</v>
      </c>
      <c r="G89" s="70">
        <f t="shared" si="3"/>
        <v>0</v>
      </c>
      <c r="H89" s="70">
        <f t="shared" si="4"/>
        <v>0</v>
      </c>
      <c r="I89" s="70">
        <f t="shared" si="5"/>
        <v>0</v>
      </c>
    </row>
    <row r="90" ht="20.25" customHeight="1" spans="1:9">
      <c r="A90" s="67"/>
      <c r="B90" s="84" t="s">
        <v>149</v>
      </c>
      <c r="C90" s="20">
        <v>0</v>
      </c>
      <c r="D90" s="20">
        <v>0</v>
      </c>
      <c r="E90" s="20">
        <v>0</v>
      </c>
      <c r="F90" s="20">
        <v>0</v>
      </c>
      <c r="G90" s="70">
        <f t="shared" si="3"/>
        <v>0</v>
      </c>
      <c r="H90" s="70">
        <f t="shared" si="4"/>
        <v>0</v>
      </c>
      <c r="I90" s="70">
        <f t="shared" si="5"/>
        <v>0</v>
      </c>
    </row>
    <row r="91" ht="20.25" customHeight="1" spans="1:9">
      <c r="A91" s="67"/>
      <c r="B91" s="84" t="s">
        <v>199</v>
      </c>
      <c r="C91" s="20">
        <v>0</v>
      </c>
      <c r="D91" s="20">
        <v>0</v>
      </c>
      <c r="E91" s="20">
        <v>0</v>
      </c>
      <c r="F91" s="20">
        <v>0</v>
      </c>
      <c r="G91" s="70">
        <f t="shared" si="3"/>
        <v>0</v>
      </c>
      <c r="H91" s="70">
        <f t="shared" si="4"/>
        <v>0</v>
      </c>
      <c r="I91" s="70">
        <f t="shared" si="5"/>
        <v>0</v>
      </c>
    </row>
    <row r="92" ht="20.25" customHeight="1" spans="1:9">
      <c r="A92" s="67"/>
      <c r="B92" s="84" t="s">
        <v>200</v>
      </c>
      <c r="C92" s="20">
        <v>0</v>
      </c>
      <c r="D92" s="20">
        <v>0</v>
      </c>
      <c r="E92" s="20">
        <v>0</v>
      </c>
      <c r="F92" s="20">
        <v>0</v>
      </c>
      <c r="G92" s="70">
        <f t="shared" si="3"/>
        <v>0</v>
      </c>
      <c r="H92" s="70">
        <f t="shared" si="4"/>
        <v>0</v>
      </c>
      <c r="I92" s="70">
        <f t="shared" si="5"/>
        <v>0</v>
      </c>
    </row>
    <row r="93" ht="20.25" customHeight="1" spans="1:9">
      <c r="A93" s="67"/>
      <c r="B93" s="84" t="s">
        <v>188</v>
      </c>
      <c r="C93" s="20">
        <v>0</v>
      </c>
      <c r="D93" s="20">
        <v>0</v>
      </c>
      <c r="E93" s="20">
        <v>0</v>
      </c>
      <c r="F93" s="20">
        <v>0</v>
      </c>
      <c r="G93" s="70">
        <f t="shared" si="3"/>
        <v>0</v>
      </c>
      <c r="H93" s="70">
        <f t="shared" si="4"/>
        <v>0</v>
      </c>
      <c r="I93" s="70">
        <f t="shared" si="5"/>
        <v>0</v>
      </c>
    </row>
    <row r="94" ht="20.25" customHeight="1" spans="1:9">
      <c r="A94" s="67"/>
      <c r="B94" s="84" t="s">
        <v>201</v>
      </c>
      <c r="C94" s="20">
        <v>0</v>
      </c>
      <c r="D94" s="20">
        <v>0</v>
      </c>
      <c r="E94" s="20">
        <v>0</v>
      </c>
      <c r="F94" s="20">
        <v>0</v>
      </c>
      <c r="G94" s="70">
        <f t="shared" si="3"/>
        <v>0</v>
      </c>
      <c r="H94" s="70">
        <f t="shared" si="4"/>
        <v>0</v>
      </c>
      <c r="I94" s="70">
        <f t="shared" si="5"/>
        <v>0</v>
      </c>
    </row>
    <row r="95" ht="20.25" customHeight="1" spans="1:9">
      <c r="A95" s="67"/>
      <c r="B95" s="84" t="s">
        <v>202</v>
      </c>
      <c r="C95" s="20">
        <v>0</v>
      </c>
      <c r="D95" s="20">
        <v>0</v>
      </c>
      <c r="E95" s="20">
        <v>0</v>
      </c>
      <c r="F95" s="20">
        <v>0</v>
      </c>
      <c r="G95" s="70">
        <f t="shared" si="3"/>
        <v>0</v>
      </c>
      <c r="H95" s="70">
        <f t="shared" si="4"/>
        <v>0</v>
      </c>
      <c r="I95" s="70">
        <f t="shared" si="5"/>
        <v>0</v>
      </c>
    </row>
    <row r="96" ht="20.25" customHeight="1" spans="1:9">
      <c r="A96" s="67"/>
      <c r="B96" s="84" t="s">
        <v>203</v>
      </c>
      <c r="C96" s="20">
        <v>0</v>
      </c>
      <c r="D96" s="20">
        <v>0</v>
      </c>
      <c r="E96" s="20">
        <v>0</v>
      </c>
      <c r="F96" s="20">
        <v>0</v>
      </c>
      <c r="G96" s="70">
        <f t="shared" si="3"/>
        <v>0</v>
      </c>
      <c r="H96" s="70">
        <f t="shared" si="4"/>
        <v>0</v>
      </c>
      <c r="I96" s="70">
        <f t="shared" si="5"/>
        <v>0</v>
      </c>
    </row>
    <row r="97" ht="20.25" customHeight="1" spans="1:9">
      <c r="A97" s="67"/>
      <c r="B97" s="84" t="s">
        <v>204</v>
      </c>
      <c r="C97" s="20">
        <v>0</v>
      </c>
      <c r="D97" s="20">
        <v>0</v>
      </c>
      <c r="E97" s="20">
        <v>0</v>
      </c>
      <c r="F97" s="20">
        <v>0</v>
      </c>
      <c r="G97" s="70">
        <f t="shared" si="3"/>
        <v>0</v>
      </c>
      <c r="H97" s="70">
        <f t="shared" si="4"/>
        <v>0</v>
      </c>
      <c r="I97" s="70">
        <f t="shared" si="5"/>
        <v>0</v>
      </c>
    </row>
    <row r="98" ht="20.25" customHeight="1" spans="1:9">
      <c r="A98" s="67"/>
      <c r="B98" s="84" t="s">
        <v>156</v>
      </c>
      <c r="C98" s="20">
        <v>0</v>
      </c>
      <c r="D98" s="20">
        <v>0</v>
      </c>
      <c r="E98" s="20">
        <v>0</v>
      </c>
      <c r="F98" s="20">
        <v>0</v>
      </c>
      <c r="G98" s="70">
        <f t="shared" si="3"/>
        <v>0</v>
      </c>
      <c r="H98" s="70">
        <f t="shared" si="4"/>
        <v>0</v>
      </c>
      <c r="I98" s="70">
        <f t="shared" si="5"/>
        <v>0</v>
      </c>
    </row>
    <row r="99" ht="20.25" customHeight="1" spans="1:9">
      <c r="A99" s="67"/>
      <c r="B99" s="84" t="s">
        <v>205</v>
      </c>
      <c r="C99" s="20">
        <v>0</v>
      </c>
      <c r="D99" s="20">
        <v>0</v>
      </c>
      <c r="E99" s="20">
        <v>0</v>
      </c>
      <c r="F99" s="20">
        <v>0</v>
      </c>
      <c r="G99" s="70">
        <f t="shared" si="3"/>
        <v>0</v>
      </c>
      <c r="H99" s="70">
        <f t="shared" si="4"/>
        <v>0</v>
      </c>
      <c r="I99" s="70">
        <f t="shared" si="5"/>
        <v>0</v>
      </c>
    </row>
    <row r="100" ht="20.25" customHeight="1" spans="1:9">
      <c r="A100" s="67"/>
      <c r="B100" s="84" t="s">
        <v>206</v>
      </c>
      <c r="C100" s="20">
        <v>1298</v>
      </c>
      <c r="D100" s="20">
        <v>1736</v>
      </c>
      <c r="E100" s="20">
        <v>2212</v>
      </c>
      <c r="F100" s="20">
        <v>1736</v>
      </c>
      <c r="G100" s="70">
        <f t="shared" si="3"/>
        <v>133.744221879815</v>
      </c>
      <c r="H100" s="70">
        <f t="shared" si="4"/>
        <v>100</v>
      </c>
      <c r="I100" s="70">
        <f t="shared" si="5"/>
        <v>78.4810126582278</v>
      </c>
    </row>
    <row r="101" ht="20.25" customHeight="1" spans="1:9">
      <c r="A101" s="67"/>
      <c r="B101" s="84" t="s">
        <v>147</v>
      </c>
      <c r="C101" s="20">
        <v>0</v>
      </c>
      <c r="D101" s="20">
        <v>0</v>
      </c>
      <c r="E101" s="20">
        <v>2137</v>
      </c>
      <c r="F101" s="20">
        <v>1686</v>
      </c>
      <c r="G101" s="70">
        <f t="shared" si="3"/>
        <v>0</v>
      </c>
      <c r="H101" s="70">
        <f t="shared" si="4"/>
        <v>0</v>
      </c>
      <c r="I101" s="70">
        <f t="shared" si="5"/>
        <v>78.8956481048198</v>
      </c>
    </row>
    <row r="102" ht="20.25" customHeight="1" spans="1:9">
      <c r="A102" s="67"/>
      <c r="B102" s="84" t="s">
        <v>148</v>
      </c>
      <c r="C102" s="20">
        <v>0</v>
      </c>
      <c r="D102" s="20">
        <v>0</v>
      </c>
      <c r="E102" s="20">
        <v>0</v>
      </c>
      <c r="F102" s="20">
        <v>0</v>
      </c>
      <c r="G102" s="70">
        <f t="shared" si="3"/>
        <v>0</v>
      </c>
      <c r="H102" s="70">
        <f t="shared" si="4"/>
        <v>0</v>
      </c>
      <c r="I102" s="70">
        <f t="shared" si="5"/>
        <v>0</v>
      </c>
    </row>
    <row r="103" ht="20.25" customHeight="1" spans="1:9">
      <c r="A103" s="67"/>
      <c r="B103" s="84" t="s">
        <v>149</v>
      </c>
      <c r="C103" s="20">
        <v>0</v>
      </c>
      <c r="D103" s="20">
        <v>0</v>
      </c>
      <c r="E103" s="20">
        <v>0</v>
      </c>
      <c r="F103" s="20">
        <v>0</v>
      </c>
      <c r="G103" s="70">
        <f t="shared" si="3"/>
        <v>0</v>
      </c>
      <c r="H103" s="70">
        <f t="shared" si="4"/>
        <v>0</v>
      </c>
      <c r="I103" s="70">
        <f t="shared" si="5"/>
        <v>0</v>
      </c>
    </row>
    <row r="104" ht="20.25" customHeight="1" spans="1:9">
      <c r="A104" s="67"/>
      <c r="B104" s="84" t="s">
        <v>207</v>
      </c>
      <c r="C104" s="20">
        <v>0</v>
      </c>
      <c r="D104" s="20">
        <v>0</v>
      </c>
      <c r="E104" s="20">
        <v>50</v>
      </c>
      <c r="F104" s="20">
        <v>0</v>
      </c>
      <c r="G104" s="70">
        <f t="shared" si="3"/>
        <v>0</v>
      </c>
      <c r="H104" s="70">
        <f t="shared" si="4"/>
        <v>0</v>
      </c>
      <c r="I104" s="70">
        <f t="shared" si="5"/>
        <v>0</v>
      </c>
    </row>
    <row r="105" ht="20.25" customHeight="1" spans="1:9">
      <c r="A105" s="67"/>
      <c r="B105" s="84" t="s">
        <v>208</v>
      </c>
      <c r="C105" s="20">
        <v>0</v>
      </c>
      <c r="D105" s="20">
        <v>0</v>
      </c>
      <c r="E105" s="20">
        <v>0</v>
      </c>
      <c r="F105" s="20">
        <v>0</v>
      </c>
      <c r="G105" s="70">
        <f t="shared" si="3"/>
        <v>0</v>
      </c>
      <c r="H105" s="70">
        <f t="shared" si="4"/>
        <v>0</v>
      </c>
      <c r="I105" s="70">
        <f t="shared" si="5"/>
        <v>0</v>
      </c>
    </row>
    <row r="106" ht="20.25" customHeight="1" spans="1:9">
      <c r="A106" s="67"/>
      <c r="B106" s="84" t="s">
        <v>209</v>
      </c>
      <c r="C106" s="20">
        <v>0</v>
      </c>
      <c r="D106" s="20">
        <v>0</v>
      </c>
      <c r="E106" s="20">
        <v>0</v>
      </c>
      <c r="F106" s="20">
        <v>0</v>
      </c>
      <c r="G106" s="70">
        <f t="shared" si="3"/>
        <v>0</v>
      </c>
      <c r="H106" s="70">
        <f t="shared" si="4"/>
        <v>0</v>
      </c>
      <c r="I106" s="70">
        <f t="shared" si="5"/>
        <v>0</v>
      </c>
    </row>
    <row r="107" ht="20.25" customHeight="1" spans="1:9">
      <c r="A107" s="67"/>
      <c r="B107" s="84" t="s">
        <v>156</v>
      </c>
      <c r="C107" s="20">
        <v>0</v>
      </c>
      <c r="D107" s="20">
        <v>0</v>
      </c>
      <c r="E107" s="20">
        <v>0</v>
      </c>
      <c r="F107" s="20">
        <v>0</v>
      </c>
      <c r="G107" s="70">
        <f t="shared" si="3"/>
        <v>0</v>
      </c>
      <c r="H107" s="70">
        <f t="shared" si="4"/>
        <v>0</v>
      </c>
      <c r="I107" s="70">
        <f t="shared" si="5"/>
        <v>0</v>
      </c>
    </row>
    <row r="108" ht="20.25" customHeight="1" spans="1:9">
      <c r="A108" s="67"/>
      <c r="B108" s="84" t="s">
        <v>210</v>
      </c>
      <c r="C108" s="20">
        <v>0</v>
      </c>
      <c r="D108" s="20">
        <v>0</v>
      </c>
      <c r="E108" s="20">
        <v>25</v>
      </c>
      <c r="F108" s="20">
        <v>50</v>
      </c>
      <c r="G108" s="70">
        <f t="shared" si="3"/>
        <v>0</v>
      </c>
      <c r="H108" s="70">
        <f t="shared" si="4"/>
        <v>0</v>
      </c>
      <c r="I108" s="70">
        <f t="shared" si="5"/>
        <v>200</v>
      </c>
    </row>
    <row r="109" ht="20.25" customHeight="1" spans="1:9">
      <c r="A109" s="67"/>
      <c r="B109" s="84" t="s">
        <v>211</v>
      </c>
      <c r="C109" s="20">
        <v>532</v>
      </c>
      <c r="D109" s="20">
        <v>934</v>
      </c>
      <c r="E109" s="20">
        <v>607</v>
      </c>
      <c r="F109" s="20">
        <v>934</v>
      </c>
      <c r="G109" s="70">
        <f t="shared" si="3"/>
        <v>175.563909774436</v>
      </c>
      <c r="H109" s="70">
        <f t="shared" si="4"/>
        <v>100</v>
      </c>
      <c r="I109" s="70">
        <f t="shared" si="5"/>
        <v>153.871499176277</v>
      </c>
    </row>
    <row r="110" ht="20.25" customHeight="1" spans="1:9">
      <c r="A110" s="67"/>
      <c r="B110" s="84" t="s">
        <v>147</v>
      </c>
      <c r="C110" s="20">
        <v>0</v>
      </c>
      <c r="D110" s="20">
        <v>0</v>
      </c>
      <c r="E110" s="20">
        <v>551</v>
      </c>
      <c r="F110" s="20">
        <v>603</v>
      </c>
      <c r="G110" s="70">
        <f t="shared" si="3"/>
        <v>0</v>
      </c>
      <c r="H110" s="70">
        <f t="shared" si="4"/>
        <v>0</v>
      </c>
      <c r="I110" s="70">
        <f t="shared" si="5"/>
        <v>109.437386569873</v>
      </c>
    </row>
    <row r="111" ht="20.25" customHeight="1" spans="1:9">
      <c r="A111" s="67"/>
      <c r="B111" s="84" t="s">
        <v>148</v>
      </c>
      <c r="C111" s="20">
        <v>0</v>
      </c>
      <c r="D111" s="20">
        <v>0</v>
      </c>
      <c r="E111" s="20">
        <v>0</v>
      </c>
      <c r="F111" s="20">
        <v>165</v>
      </c>
      <c r="G111" s="70">
        <f t="shared" si="3"/>
        <v>0</v>
      </c>
      <c r="H111" s="70">
        <f t="shared" si="4"/>
        <v>0</v>
      </c>
      <c r="I111" s="70">
        <f t="shared" si="5"/>
        <v>0</v>
      </c>
    </row>
    <row r="112" ht="20.25" customHeight="1" spans="1:9">
      <c r="A112" s="67"/>
      <c r="B112" s="84" t="s">
        <v>149</v>
      </c>
      <c r="C112" s="20">
        <v>0</v>
      </c>
      <c r="D112" s="20">
        <v>0</v>
      </c>
      <c r="E112" s="20">
        <v>0</v>
      </c>
      <c r="F112" s="20">
        <v>0</v>
      </c>
      <c r="G112" s="70">
        <f t="shared" si="3"/>
        <v>0</v>
      </c>
      <c r="H112" s="70">
        <f t="shared" si="4"/>
        <v>0</v>
      </c>
      <c r="I112" s="70">
        <f t="shared" si="5"/>
        <v>0</v>
      </c>
    </row>
    <row r="113" ht="20.25" customHeight="1" spans="1:9">
      <c r="A113" s="67"/>
      <c r="B113" s="84" t="s">
        <v>212</v>
      </c>
      <c r="C113" s="20">
        <v>0</v>
      </c>
      <c r="D113" s="20">
        <v>0</v>
      </c>
      <c r="E113" s="20">
        <v>0</v>
      </c>
      <c r="F113" s="20">
        <v>0</v>
      </c>
      <c r="G113" s="70">
        <f t="shared" si="3"/>
        <v>0</v>
      </c>
      <c r="H113" s="70">
        <f t="shared" si="4"/>
        <v>0</v>
      </c>
      <c r="I113" s="70">
        <f t="shared" si="5"/>
        <v>0</v>
      </c>
    </row>
    <row r="114" ht="20.25" customHeight="1" spans="1:9">
      <c r="A114" s="67"/>
      <c r="B114" s="84" t="s">
        <v>213</v>
      </c>
      <c r="C114" s="20">
        <v>0</v>
      </c>
      <c r="D114" s="20">
        <v>0</v>
      </c>
      <c r="E114" s="20">
        <v>0</v>
      </c>
      <c r="F114" s="20">
        <v>0</v>
      </c>
      <c r="G114" s="70">
        <f t="shared" si="3"/>
        <v>0</v>
      </c>
      <c r="H114" s="70">
        <f t="shared" si="4"/>
        <v>0</v>
      </c>
      <c r="I114" s="70">
        <f t="shared" si="5"/>
        <v>0</v>
      </c>
    </row>
    <row r="115" ht="20.25" customHeight="1" spans="1:9">
      <c r="A115" s="67"/>
      <c r="B115" s="84" t="s">
        <v>214</v>
      </c>
      <c r="C115" s="20">
        <v>0</v>
      </c>
      <c r="D115" s="20">
        <v>0</v>
      </c>
      <c r="E115" s="20">
        <v>0</v>
      </c>
      <c r="F115" s="20">
        <v>0</v>
      </c>
      <c r="G115" s="70">
        <f t="shared" si="3"/>
        <v>0</v>
      </c>
      <c r="H115" s="70">
        <f t="shared" si="4"/>
        <v>0</v>
      </c>
      <c r="I115" s="70">
        <f t="shared" si="5"/>
        <v>0</v>
      </c>
    </row>
    <row r="116" ht="20.25" customHeight="1" spans="1:9">
      <c r="A116" s="67"/>
      <c r="B116" s="84" t="s">
        <v>215</v>
      </c>
      <c r="C116" s="20">
        <v>0</v>
      </c>
      <c r="D116" s="20">
        <v>0</v>
      </c>
      <c r="E116" s="20">
        <v>0</v>
      </c>
      <c r="F116" s="20">
        <v>0</v>
      </c>
      <c r="G116" s="70">
        <f t="shared" si="3"/>
        <v>0</v>
      </c>
      <c r="H116" s="70">
        <f t="shared" si="4"/>
        <v>0</v>
      </c>
      <c r="I116" s="70">
        <f t="shared" si="5"/>
        <v>0</v>
      </c>
    </row>
    <row r="117" ht="20.25" customHeight="1" spans="1:9">
      <c r="A117" s="67"/>
      <c r="B117" s="84" t="s">
        <v>216</v>
      </c>
      <c r="C117" s="20">
        <v>0</v>
      </c>
      <c r="D117" s="20">
        <v>0</v>
      </c>
      <c r="E117" s="20">
        <v>56</v>
      </c>
      <c r="F117" s="20">
        <v>166</v>
      </c>
      <c r="G117" s="70">
        <f t="shared" si="3"/>
        <v>0</v>
      </c>
      <c r="H117" s="70">
        <f t="shared" si="4"/>
        <v>0</v>
      </c>
      <c r="I117" s="70">
        <f t="shared" si="5"/>
        <v>296.428571428571</v>
      </c>
    </row>
    <row r="118" ht="20.25" customHeight="1" spans="1:9">
      <c r="A118" s="67"/>
      <c r="B118" s="84" t="s">
        <v>156</v>
      </c>
      <c r="C118" s="20">
        <v>0</v>
      </c>
      <c r="D118" s="20">
        <v>0</v>
      </c>
      <c r="E118" s="20">
        <v>0</v>
      </c>
      <c r="F118" s="20">
        <v>0</v>
      </c>
      <c r="G118" s="70">
        <f t="shared" si="3"/>
        <v>0</v>
      </c>
      <c r="H118" s="70">
        <f t="shared" si="4"/>
        <v>0</v>
      </c>
      <c r="I118" s="70">
        <f t="shared" si="5"/>
        <v>0</v>
      </c>
    </row>
    <row r="119" ht="20.25" customHeight="1" spans="1:9">
      <c r="A119" s="67"/>
      <c r="B119" s="84" t="s">
        <v>217</v>
      </c>
      <c r="C119" s="20">
        <v>0</v>
      </c>
      <c r="D119" s="20">
        <v>0</v>
      </c>
      <c r="E119" s="20">
        <v>0</v>
      </c>
      <c r="F119" s="20">
        <v>0</v>
      </c>
      <c r="G119" s="70">
        <f t="shared" si="3"/>
        <v>0</v>
      </c>
      <c r="H119" s="70">
        <f t="shared" si="4"/>
        <v>0</v>
      </c>
      <c r="I119" s="70">
        <f t="shared" si="5"/>
        <v>0</v>
      </c>
    </row>
    <row r="120" ht="20.25" customHeight="1" spans="1:9">
      <c r="A120" s="67"/>
      <c r="B120" s="84" t="s">
        <v>218</v>
      </c>
      <c r="C120" s="20">
        <v>0</v>
      </c>
      <c r="D120" s="20">
        <v>0</v>
      </c>
      <c r="E120" s="20">
        <v>0</v>
      </c>
      <c r="F120" s="20">
        <v>0</v>
      </c>
      <c r="G120" s="70">
        <f t="shared" si="3"/>
        <v>0</v>
      </c>
      <c r="H120" s="70">
        <f t="shared" si="4"/>
        <v>0</v>
      </c>
      <c r="I120" s="70">
        <f t="shared" si="5"/>
        <v>0</v>
      </c>
    </row>
    <row r="121" ht="20.25" customHeight="1" spans="1:9">
      <c r="A121" s="67"/>
      <c r="B121" s="84" t="s">
        <v>147</v>
      </c>
      <c r="C121" s="20">
        <v>0</v>
      </c>
      <c r="D121" s="20">
        <v>0</v>
      </c>
      <c r="E121" s="20">
        <v>0</v>
      </c>
      <c r="F121" s="20">
        <v>0</v>
      </c>
      <c r="G121" s="70">
        <f t="shared" si="3"/>
        <v>0</v>
      </c>
      <c r="H121" s="70">
        <f t="shared" si="4"/>
        <v>0</v>
      </c>
      <c r="I121" s="70">
        <f t="shared" si="5"/>
        <v>0</v>
      </c>
    </row>
    <row r="122" ht="20.25" customHeight="1" spans="1:9">
      <c r="A122" s="67"/>
      <c r="B122" s="84" t="s">
        <v>148</v>
      </c>
      <c r="C122" s="20">
        <v>0</v>
      </c>
      <c r="D122" s="20">
        <v>0</v>
      </c>
      <c r="E122" s="20">
        <v>0</v>
      </c>
      <c r="F122" s="20">
        <v>0</v>
      </c>
      <c r="G122" s="70">
        <f t="shared" si="3"/>
        <v>0</v>
      </c>
      <c r="H122" s="70">
        <f t="shared" si="4"/>
        <v>0</v>
      </c>
      <c r="I122" s="70">
        <f t="shared" si="5"/>
        <v>0</v>
      </c>
    </row>
    <row r="123" ht="20.25" customHeight="1" spans="1:9">
      <c r="A123" s="67"/>
      <c r="B123" s="84" t="s">
        <v>149</v>
      </c>
      <c r="C123" s="20">
        <v>0</v>
      </c>
      <c r="D123" s="20">
        <v>0</v>
      </c>
      <c r="E123" s="20">
        <v>0</v>
      </c>
      <c r="F123" s="20">
        <v>0</v>
      </c>
      <c r="G123" s="70">
        <f t="shared" si="3"/>
        <v>0</v>
      </c>
      <c r="H123" s="70">
        <f t="shared" si="4"/>
        <v>0</v>
      </c>
      <c r="I123" s="70">
        <f t="shared" si="5"/>
        <v>0</v>
      </c>
    </row>
    <row r="124" ht="20.25" customHeight="1" spans="1:9">
      <c r="A124" s="67"/>
      <c r="B124" s="84" t="s">
        <v>219</v>
      </c>
      <c r="C124" s="20">
        <v>0</v>
      </c>
      <c r="D124" s="20">
        <v>0</v>
      </c>
      <c r="E124" s="20">
        <v>0</v>
      </c>
      <c r="F124" s="20">
        <v>0</v>
      </c>
      <c r="G124" s="70">
        <f t="shared" si="3"/>
        <v>0</v>
      </c>
      <c r="H124" s="70">
        <f t="shared" si="4"/>
        <v>0</v>
      </c>
      <c r="I124" s="70">
        <f t="shared" si="5"/>
        <v>0</v>
      </c>
    </row>
    <row r="125" ht="20.25" customHeight="1" spans="1:9">
      <c r="A125" s="67"/>
      <c r="B125" s="84" t="s">
        <v>220</v>
      </c>
      <c r="C125" s="20">
        <v>0</v>
      </c>
      <c r="D125" s="20">
        <v>0</v>
      </c>
      <c r="E125" s="20">
        <v>0</v>
      </c>
      <c r="F125" s="20">
        <v>0</v>
      </c>
      <c r="G125" s="70">
        <f t="shared" si="3"/>
        <v>0</v>
      </c>
      <c r="H125" s="70">
        <f t="shared" si="4"/>
        <v>0</v>
      </c>
      <c r="I125" s="70">
        <f t="shared" si="5"/>
        <v>0</v>
      </c>
    </row>
    <row r="126" ht="20.25" customHeight="1" spans="1:9">
      <c r="A126" s="67"/>
      <c r="B126" s="84" t="s">
        <v>221</v>
      </c>
      <c r="C126" s="20">
        <v>0</v>
      </c>
      <c r="D126" s="20">
        <v>0</v>
      </c>
      <c r="E126" s="20">
        <v>0</v>
      </c>
      <c r="F126" s="20">
        <v>0</v>
      </c>
      <c r="G126" s="70">
        <f t="shared" si="3"/>
        <v>0</v>
      </c>
      <c r="H126" s="70">
        <f t="shared" si="4"/>
        <v>0</v>
      </c>
      <c r="I126" s="70">
        <f t="shared" si="5"/>
        <v>0</v>
      </c>
    </row>
    <row r="127" ht="20.25" customHeight="1" spans="1:9">
      <c r="A127" s="67"/>
      <c r="B127" s="84" t="s">
        <v>222</v>
      </c>
      <c r="C127" s="20">
        <v>0</v>
      </c>
      <c r="D127" s="20">
        <v>0</v>
      </c>
      <c r="E127" s="20">
        <v>0</v>
      </c>
      <c r="F127" s="20">
        <v>0</v>
      </c>
      <c r="G127" s="70">
        <f t="shared" si="3"/>
        <v>0</v>
      </c>
      <c r="H127" s="70">
        <f t="shared" si="4"/>
        <v>0</v>
      </c>
      <c r="I127" s="70">
        <f t="shared" si="5"/>
        <v>0</v>
      </c>
    </row>
    <row r="128" ht="20.25" customHeight="1" spans="1:9">
      <c r="A128" s="67"/>
      <c r="B128" s="84" t="s">
        <v>223</v>
      </c>
      <c r="C128" s="20">
        <v>0</v>
      </c>
      <c r="D128" s="20">
        <v>0</v>
      </c>
      <c r="E128" s="20">
        <v>0</v>
      </c>
      <c r="F128" s="20">
        <v>0</v>
      </c>
      <c r="G128" s="70">
        <f t="shared" si="3"/>
        <v>0</v>
      </c>
      <c r="H128" s="70">
        <f t="shared" si="4"/>
        <v>0</v>
      </c>
      <c r="I128" s="70">
        <f t="shared" si="5"/>
        <v>0</v>
      </c>
    </row>
    <row r="129" ht="20.25" customHeight="1" spans="1:9">
      <c r="A129" s="67"/>
      <c r="B129" s="84" t="s">
        <v>224</v>
      </c>
      <c r="C129" s="20">
        <v>0</v>
      </c>
      <c r="D129" s="20">
        <v>0</v>
      </c>
      <c r="E129" s="20">
        <v>0</v>
      </c>
      <c r="F129" s="20">
        <v>0</v>
      </c>
      <c r="G129" s="70">
        <f t="shared" si="3"/>
        <v>0</v>
      </c>
      <c r="H129" s="70">
        <f t="shared" si="4"/>
        <v>0</v>
      </c>
      <c r="I129" s="70">
        <f t="shared" si="5"/>
        <v>0</v>
      </c>
    </row>
    <row r="130" ht="20.25" customHeight="1" spans="1:9">
      <c r="A130" s="67"/>
      <c r="B130" s="84" t="s">
        <v>156</v>
      </c>
      <c r="C130" s="20">
        <v>0</v>
      </c>
      <c r="D130" s="20">
        <v>0</v>
      </c>
      <c r="E130" s="20">
        <v>0</v>
      </c>
      <c r="F130" s="20">
        <v>0</v>
      </c>
      <c r="G130" s="70">
        <f t="shared" si="3"/>
        <v>0</v>
      </c>
      <c r="H130" s="70">
        <f t="shared" si="4"/>
        <v>0</v>
      </c>
      <c r="I130" s="70">
        <f t="shared" si="5"/>
        <v>0</v>
      </c>
    </row>
    <row r="131" ht="20.25" customHeight="1" spans="1:9">
      <c r="A131" s="67"/>
      <c r="B131" s="84" t="s">
        <v>225</v>
      </c>
      <c r="C131" s="20">
        <v>0</v>
      </c>
      <c r="D131" s="20">
        <v>0</v>
      </c>
      <c r="E131" s="20">
        <v>0</v>
      </c>
      <c r="F131" s="20">
        <v>0</v>
      </c>
      <c r="G131" s="70">
        <f t="shared" si="3"/>
        <v>0</v>
      </c>
      <c r="H131" s="70">
        <f t="shared" si="4"/>
        <v>0</v>
      </c>
      <c r="I131" s="70">
        <f t="shared" si="5"/>
        <v>0</v>
      </c>
    </row>
    <row r="132" ht="20.25" customHeight="1" spans="1:9">
      <c r="A132" s="67"/>
      <c r="B132" s="84" t="s">
        <v>226</v>
      </c>
      <c r="C132" s="20">
        <v>163</v>
      </c>
      <c r="D132" s="20">
        <v>293</v>
      </c>
      <c r="E132" s="20">
        <v>151</v>
      </c>
      <c r="F132" s="20">
        <v>293</v>
      </c>
      <c r="G132" s="70">
        <f t="shared" ref="G132:G195" si="6">IF(C132&lt;&gt;0,(F132/C132)*100,0)</f>
        <v>179.754601226994</v>
      </c>
      <c r="H132" s="70">
        <f t="shared" ref="H132:H195" si="7">IF(D132&lt;&gt;0,(F132/D132)*100,0)</f>
        <v>100</v>
      </c>
      <c r="I132" s="70">
        <f t="shared" ref="I132:I195" si="8">IF(E132&lt;&gt;0,(F132/E132)*100,0)</f>
        <v>194.039735099338</v>
      </c>
    </row>
    <row r="133" ht="20.25" customHeight="1" spans="1:9">
      <c r="A133" s="67"/>
      <c r="B133" s="84" t="s">
        <v>147</v>
      </c>
      <c r="C133" s="20">
        <v>0</v>
      </c>
      <c r="D133" s="20">
        <v>0</v>
      </c>
      <c r="E133" s="20">
        <v>136</v>
      </c>
      <c r="F133" s="20">
        <v>167</v>
      </c>
      <c r="G133" s="70">
        <f t="shared" si="6"/>
        <v>0</v>
      </c>
      <c r="H133" s="70">
        <f t="shared" si="7"/>
        <v>0</v>
      </c>
      <c r="I133" s="70">
        <f t="shared" si="8"/>
        <v>122.794117647059</v>
      </c>
    </row>
    <row r="134" ht="20.25" customHeight="1" spans="1:9">
      <c r="A134" s="67"/>
      <c r="B134" s="84" t="s">
        <v>148</v>
      </c>
      <c r="C134" s="20">
        <v>0</v>
      </c>
      <c r="D134" s="20">
        <v>0</v>
      </c>
      <c r="E134" s="20">
        <v>0</v>
      </c>
      <c r="F134" s="20">
        <v>2</v>
      </c>
      <c r="G134" s="70">
        <f t="shared" si="6"/>
        <v>0</v>
      </c>
      <c r="H134" s="70">
        <f t="shared" si="7"/>
        <v>0</v>
      </c>
      <c r="I134" s="70">
        <f t="shared" si="8"/>
        <v>0</v>
      </c>
    </row>
    <row r="135" ht="20.25" customHeight="1" spans="1:9">
      <c r="A135" s="67"/>
      <c r="B135" s="84" t="s">
        <v>149</v>
      </c>
      <c r="C135" s="20">
        <v>0</v>
      </c>
      <c r="D135" s="20">
        <v>0</v>
      </c>
      <c r="E135" s="20">
        <v>0</v>
      </c>
      <c r="F135" s="20">
        <v>0</v>
      </c>
      <c r="G135" s="70">
        <f t="shared" si="6"/>
        <v>0</v>
      </c>
      <c r="H135" s="70">
        <f t="shared" si="7"/>
        <v>0</v>
      </c>
      <c r="I135" s="70">
        <f t="shared" si="8"/>
        <v>0</v>
      </c>
    </row>
    <row r="136" ht="20.25" customHeight="1" spans="1:9">
      <c r="A136" s="67"/>
      <c r="B136" s="84" t="s">
        <v>227</v>
      </c>
      <c r="C136" s="20">
        <v>0</v>
      </c>
      <c r="D136" s="20">
        <v>0</v>
      </c>
      <c r="E136" s="20">
        <v>0</v>
      </c>
      <c r="F136" s="20">
        <v>56</v>
      </c>
      <c r="G136" s="70">
        <f t="shared" si="6"/>
        <v>0</v>
      </c>
      <c r="H136" s="70">
        <f t="shared" si="7"/>
        <v>0</v>
      </c>
      <c r="I136" s="70">
        <f t="shared" si="8"/>
        <v>0</v>
      </c>
    </row>
    <row r="137" ht="20.25" customHeight="1" spans="1:9">
      <c r="A137" s="67"/>
      <c r="B137" s="84" t="s">
        <v>156</v>
      </c>
      <c r="C137" s="20">
        <v>0</v>
      </c>
      <c r="D137" s="20">
        <v>0</v>
      </c>
      <c r="E137" s="20">
        <v>0</v>
      </c>
      <c r="F137" s="20">
        <v>0</v>
      </c>
      <c r="G137" s="70">
        <f t="shared" si="6"/>
        <v>0</v>
      </c>
      <c r="H137" s="70">
        <f t="shared" si="7"/>
        <v>0</v>
      </c>
      <c r="I137" s="70">
        <f t="shared" si="8"/>
        <v>0</v>
      </c>
    </row>
    <row r="138" ht="20.25" customHeight="1" spans="1:9">
      <c r="A138" s="67"/>
      <c r="B138" s="84" t="s">
        <v>228</v>
      </c>
      <c r="C138" s="20">
        <v>0</v>
      </c>
      <c r="D138" s="20">
        <v>0</v>
      </c>
      <c r="E138" s="20">
        <v>15</v>
      </c>
      <c r="F138" s="20">
        <v>68</v>
      </c>
      <c r="G138" s="70">
        <f t="shared" si="6"/>
        <v>0</v>
      </c>
      <c r="H138" s="70">
        <f t="shared" si="7"/>
        <v>0</v>
      </c>
      <c r="I138" s="70">
        <f t="shared" si="8"/>
        <v>453.333333333333</v>
      </c>
    </row>
    <row r="139" ht="20.25" customHeight="1" spans="1:9">
      <c r="A139" s="67"/>
      <c r="B139" s="84" t="s">
        <v>229</v>
      </c>
      <c r="C139" s="20">
        <v>0</v>
      </c>
      <c r="D139" s="20">
        <v>0</v>
      </c>
      <c r="E139" s="20">
        <v>0</v>
      </c>
      <c r="F139" s="20">
        <v>0</v>
      </c>
      <c r="G139" s="70">
        <f t="shared" si="6"/>
        <v>0</v>
      </c>
      <c r="H139" s="70">
        <f t="shared" si="7"/>
        <v>0</v>
      </c>
      <c r="I139" s="70">
        <f t="shared" si="8"/>
        <v>0</v>
      </c>
    </row>
    <row r="140" ht="20.25" customHeight="1" spans="1:9">
      <c r="A140" s="67"/>
      <c r="B140" s="84" t="s">
        <v>147</v>
      </c>
      <c r="C140" s="20">
        <v>0</v>
      </c>
      <c r="D140" s="20">
        <v>0</v>
      </c>
      <c r="E140" s="20">
        <v>0</v>
      </c>
      <c r="F140" s="20">
        <v>0</v>
      </c>
      <c r="G140" s="70">
        <f t="shared" si="6"/>
        <v>0</v>
      </c>
      <c r="H140" s="70">
        <f t="shared" si="7"/>
        <v>0</v>
      </c>
      <c r="I140" s="70">
        <f t="shared" si="8"/>
        <v>0</v>
      </c>
    </row>
    <row r="141" ht="20.25" customHeight="1" spans="1:9">
      <c r="A141" s="67"/>
      <c r="B141" s="84" t="s">
        <v>148</v>
      </c>
      <c r="C141" s="20">
        <v>0</v>
      </c>
      <c r="D141" s="20">
        <v>0</v>
      </c>
      <c r="E141" s="20">
        <v>0</v>
      </c>
      <c r="F141" s="20">
        <v>0</v>
      </c>
      <c r="G141" s="70">
        <f t="shared" si="6"/>
        <v>0</v>
      </c>
      <c r="H141" s="70">
        <f t="shared" si="7"/>
        <v>0</v>
      </c>
      <c r="I141" s="70">
        <f t="shared" si="8"/>
        <v>0</v>
      </c>
    </row>
    <row r="142" ht="20.25" customHeight="1" spans="1:9">
      <c r="A142" s="67"/>
      <c r="B142" s="84" t="s">
        <v>149</v>
      </c>
      <c r="C142" s="20">
        <v>0</v>
      </c>
      <c r="D142" s="20">
        <v>0</v>
      </c>
      <c r="E142" s="20">
        <v>0</v>
      </c>
      <c r="F142" s="20">
        <v>0</v>
      </c>
      <c r="G142" s="70">
        <f t="shared" si="6"/>
        <v>0</v>
      </c>
      <c r="H142" s="70">
        <f t="shared" si="7"/>
        <v>0</v>
      </c>
      <c r="I142" s="70">
        <f t="shared" si="8"/>
        <v>0</v>
      </c>
    </row>
    <row r="143" ht="20.25" customHeight="1" spans="1:9">
      <c r="A143" s="67"/>
      <c r="B143" s="84" t="s">
        <v>230</v>
      </c>
      <c r="C143" s="20">
        <v>0</v>
      </c>
      <c r="D143" s="20">
        <v>0</v>
      </c>
      <c r="E143" s="20">
        <v>0</v>
      </c>
      <c r="F143" s="20">
        <v>0</v>
      </c>
      <c r="G143" s="70">
        <f t="shared" si="6"/>
        <v>0</v>
      </c>
      <c r="H143" s="70">
        <f t="shared" si="7"/>
        <v>0</v>
      </c>
      <c r="I143" s="70">
        <f t="shared" si="8"/>
        <v>0</v>
      </c>
    </row>
    <row r="144" ht="20.25" customHeight="1" spans="1:9">
      <c r="A144" s="67"/>
      <c r="B144" s="84" t="s">
        <v>231</v>
      </c>
      <c r="C144" s="20">
        <v>0</v>
      </c>
      <c r="D144" s="20">
        <v>0</v>
      </c>
      <c r="E144" s="20">
        <v>0</v>
      </c>
      <c r="F144" s="20">
        <v>0</v>
      </c>
      <c r="G144" s="70">
        <f t="shared" si="6"/>
        <v>0</v>
      </c>
      <c r="H144" s="70">
        <f t="shared" si="7"/>
        <v>0</v>
      </c>
      <c r="I144" s="70">
        <f t="shared" si="8"/>
        <v>0</v>
      </c>
    </row>
    <row r="145" ht="20.25" customHeight="1" spans="1:9">
      <c r="A145" s="67"/>
      <c r="B145" s="84" t="s">
        <v>156</v>
      </c>
      <c r="C145" s="20">
        <v>0</v>
      </c>
      <c r="D145" s="20">
        <v>0</v>
      </c>
      <c r="E145" s="20">
        <v>0</v>
      </c>
      <c r="F145" s="20">
        <v>0</v>
      </c>
      <c r="G145" s="70">
        <f t="shared" si="6"/>
        <v>0</v>
      </c>
      <c r="H145" s="70">
        <f t="shared" si="7"/>
        <v>0</v>
      </c>
      <c r="I145" s="70">
        <f t="shared" si="8"/>
        <v>0</v>
      </c>
    </row>
    <row r="146" ht="20.25" customHeight="1" spans="1:9">
      <c r="A146" s="67"/>
      <c r="B146" s="84" t="s">
        <v>232</v>
      </c>
      <c r="C146" s="20">
        <v>0</v>
      </c>
      <c r="D146" s="20">
        <v>0</v>
      </c>
      <c r="E146" s="20">
        <v>0</v>
      </c>
      <c r="F146" s="20">
        <v>0</v>
      </c>
      <c r="G146" s="70">
        <f t="shared" si="6"/>
        <v>0</v>
      </c>
      <c r="H146" s="70">
        <f t="shared" si="7"/>
        <v>0</v>
      </c>
      <c r="I146" s="70">
        <f t="shared" si="8"/>
        <v>0</v>
      </c>
    </row>
    <row r="147" ht="20.25" customHeight="1" spans="1:9">
      <c r="A147" s="67"/>
      <c r="B147" s="84" t="s">
        <v>233</v>
      </c>
      <c r="C147" s="20">
        <v>0</v>
      </c>
      <c r="D147" s="20">
        <v>0</v>
      </c>
      <c r="E147" s="20">
        <v>0</v>
      </c>
      <c r="F147" s="20">
        <v>0</v>
      </c>
      <c r="G147" s="70">
        <f t="shared" si="6"/>
        <v>0</v>
      </c>
      <c r="H147" s="70">
        <f t="shared" si="7"/>
        <v>0</v>
      </c>
      <c r="I147" s="70">
        <f t="shared" si="8"/>
        <v>0</v>
      </c>
    </row>
    <row r="148" ht="20.25" customHeight="1" spans="1:9">
      <c r="A148" s="67"/>
      <c r="B148" s="84" t="s">
        <v>147</v>
      </c>
      <c r="C148" s="20">
        <v>0</v>
      </c>
      <c r="D148" s="20">
        <v>0</v>
      </c>
      <c r="E148" s="20">
        <v>0</v>
      </c>
      <c r="F148" s="20">
        <v>0</v>
      </c>
      <c r="G148" s="70">
        <f t="shared" si="6"/>
        <v>0</v>
      </c>
      <c r="H148" s="70">
        <f t="shared" si="7"/>
        <v>0</v>
      </c>
      <c r="I148" s="70">
        <f t="shared" si="8"/>
        <v>0</v>
      </c>
    </row>
    <row r="149" ht="20.25" customHeight="1" spans="1:9">
      <c r="A149" s="67"/>
      <c r="B149" s="84" t="s">
        <v>148</v>
      </c>
      <c r="C149" s="20">
        <v>0</v>
      </c>
      <c r="D149" s="20">
        <v>0</v>
      </c>
      <c r="E149" s="20">
        <v>0</v>
      </c>
      <c r="F149" s="20">
        <v>0</v>
      </c>
      <c r="G149" s="70">
        <f t="shared" si="6"/>
        <v>0</v>
      </c>
      <c r="H149" s="70">
        <f t="shared" si="7"/>
        <v>0</v>
      </c>
      <c r="I149" s="70">
        <f t="shared" si="8"/>
        <v>0</v>
      </c>
    </row>
    <row r="150" ht="20.25" customHeight="1" spans="1:9">
      <c r="A150" s="67"/>
      <c r="B150" s="84" t="s">
        <v>149</v>
      </c>
      <c r="C150" s="20">
        <v>0</v>
      </c>
      <c r="D150" s="20">
        <v>0</v>
      </c>
      <c r="E150" s="20">
        <v>0</v>
      </c>
      <c r="F150" s="20">
        <v>0</v>
      </c>
      <c r="G150" s="70">
        <f t="shared" si="6"/>
        <v>0</v>
      </c>
      <c r="H150" s="70">
        <f t="shared" si="7"/>
        <v>0</v>
      </c>
      <c r="I150" s="70">
        <f t="shared" si="8"/>
        <v>0</v>
      </c>
    </row>
    <row r="151" ht="20.25" customHeight="1" spans="1:9">
      <c r="A151" s="67"/>
      <c r="B151" s="84" t="s">
        <v>234</v>
      </c>
      <c r="C151" s="20">
        <v>0</v>
      </c>
      <c r="D151" s="20">
        <v>0</v>
      </c>
      <c r="E151" s="20">
        <v>0</v>
      </c>
      <c r="F151" s="20">
        <v>0</v>
      </c>
      <c r="G151" s="70">
        <f t="shared" si="6"/>
        <v>0</v>
      </c>
      <c r="H151" s="70">
        <f t="shared" si="7"/>
        <v>0</v>
      </c>
      <c r="I151" s="70">
        <f t="shared" si="8"/>
        <v>0</v>
      </c>
    </row>
    <row r="152" ht="20.25" customHeight="1" spans="1:9">
      <c r="A152" s="67"/>
      <c r="B152" s="84" t="s">
        <v>235</v>
      </c>
      <c r="C152" s="20">
        <v>0</v>
      </c>
      <c r="D152" s="20">
        <v>0</v>
      </c>
      <c r="E152" s="20">
        <v>0</v>
      </c>
      <c r="F152" s="20">
        <v>0</v>
      </c>
      <c r="G152" s="70">
        <f t="shared" si="6"/>
        <v>0</v>
      </c>
      <c r="H152" s="70">
        <f t="shared" si="7"/>
        <v>0</v>
      </c>
      <c r="I152" s="70">
        <f t="shared" si="8"/>
        <v>0</v>
      </c>
    </row>
    <row r="153" ht="20.25" customHeight="1" spans="1:9">
      <c r="A153" s="67"/>
      <c r="B153" s="84" t="s">
        <v>236</v>
      </c>
      <c r="C153" s="20">
        <v>57</v>
      </c>
      <c r="D153" s="20">
        <v>74</v>
      </c>
      <c r="E153" s="20">
        <v>74</v>
      </c>
      <c r="F153" s="20">
        <v>74</v>
      </c>
      <c r="G153" s="70">
        <f t="shared" si="6"/>
        <v>129.824561403509</v>
      </c>
      <c r="H153" s="70">
        <f t="shared" si="7"/>
        <v>100</v>
      </c>
      <c r="I153" s="70">
        <f t="shared" si="8"/>
        <v>100</v>
      </c>
    </row>
    <row r="154" ht="20.25" customHeight="1" spans="1:9">
      <c r="A154" s="67"/>
      <c r="B154" s="84" t="s">
        <v>147</v>
      </c>
      <c r="C154" s="20">
        <v>0</v>
      </c>
      <c r="D154" s="20">
        <v>0</v>
      </c>
      <c r="E154" s="20">
        <v>74</v>
      </c>
      <c r="F154" s="20">
        <v>74</v>
      </c>
      <c r="G154" s="70">
        <f t="shared" si="6"/>
        <v>0</v>
      </c>
      <c r="H154" s="70">
        <f t="shared" si="7"/>
        <v>0</v>
      </c>
      <c r="I154" s="70">
        <f t="shared" si="8"/>
        <v>100</v>
      </c>
    </row>
    <row r="155" ht="20.25" customHeight="1" spans="1:9">
      <c r="A155" s="67"/>
      <c r="B155" s="84" t="s">
        <v>148</v>
      </c>
      <c r="C155" s="20">
        <v>0</v>
      </c>
      <c r="D155" s="20">
        <v>0</v>
      </c>
      <c r="E155" s="20">
        <v>0</v>
      </c>
      <c r="F155" s="20">
        <v>0</v>
      </c>
      <c r="G155" s="70">
        <f t="shared" si="6"/>
        <v>0</v>
      </c>
      <c r="H155" s="70">
        <f t="shared" si="7"/>
        <v>0</v>
      </c>
      <c r="I155" s="70">
        <f t="shared" si="8"/>
        <v>0</v>
      </c>
    </row>
    <row r="156" ht="20.25" customHeight="1" spans="1:9">
      <c r="A156" s="67"/>
      <c r="B156" s="84" t="s">
        <v>149</v>
      </c>
      <c r="C156" s="20">
        <v>0</v>
      </c>
      <c r="D156" s="20">
        <v>0</v>
      </c>
      <c r="E156" s="20">
        <v>0</v>
      </c>
      <c r="F156" s="20">
        <v>0</v>
      </c>
      <c r="G156" s="70">
        <f t="shared" si="6"/>
        <v>0</v>
      </c>
      <c r="H156" s="70">
        <f t="shared" si="7"/>
        <v>0</v>
      </c>
      <c r="I156" s="70">
        <f t="shared" si="8"/>
        <v>0</v>
      </c>
    </row>
    <row r="157" ht="20.25" customHeight="1" spans="1:9">
      <c r="A157" s="67"/>
      <c r="B157" s="84" t="s">
        <v>161</v>
      </c>
      <c r="C157" s="20">
        <v>0</v>
      </c>
      <c r="D157" s="20">
        <v>0</v>
      </c>
      <c r="E157" s="20">
        <v>0</v>
      </c>
      <c r="F157" s="20">
        <v>0</v>
      </c>
      <c r="G157" s="70">
        <f t="shared" si="6"/>
        <v>0</v>
      </c>
      <c r="H157" s="70">
        <f t="shared" si="7"/>
        <v>0</v>
      </c>
      <c r="I157" s="70">
        <f t="shared" si="8"/>
        <v>0</v>
      </c>
    </row>
    <row r="158" ht="20.25" customHeight="1" spans="1:9">
      <c r="A158" s="67"/>
      <c r="B158" s="84" t="s">
        <v>156</v>
      </c>
      <c r="C158" s="20">
        <v>0</v>
      </c>
      <c r="D158" s="20">
        <v>0</v>
      </c>
      <c r="E158" s="20">
        <v>0</v>
      </c>
      <c r="F158" s="20">
        <v>0</v>
      </c>
      <c r="G158" s="70">
        <f t="shared" si="6"/>
        <v>0</v>
      </c>
      <c r="H158" s="70">
        <f t="shared" si="7"/>
        <v>0</v>
      </c>
      <c r="I158" s="70">
        <f t="shared" si="8"/>
        <v>0</v>
      </c>
    </row>
    <row r="159" ht="20.25" customHeight="1" spans="1:9">
      <c r="A159" s="67"/>
      <c r="B159" s="84" t="s">
        <v>237</v>
      </c>
      <c r="C159" s="20">
        <v>0</v>
      </c>
      <c r="D159" s="20">
        <v>0</v>
      </c>
      <c r="E159" s="20">
        <v>0</v>
      </c>
      <c r="F159" s="20">
        <v>0</v>
      </c>
      <c r="G159" s="70">
        <f t="shared" si="6"/>
        <v>0</v>
      </c>
      <c r="H159" s="70">
        <f t="shared" si="7"/>
        <v>0</v>
      </c>
      <c r="I159" s="70">
        <f t="shared" si="8"/>
        <v>0</v>
      </c>
    </row>
    <row r="160" ht="20.25" customHeight="1" spans="1:9">
      <c r="A160" s="67"/>
      <c r="B160" s="84" t="s">
        <v>238</v>
      </c>
      <c r="C160" s="20">
        <v>362</v>
      </c>
      <c r="D160" s="20">
        <v>798</v>
      </c>
      <c r="E160" s="20">
        <v>583</v>
      </c>
      <c r="F160" s="20">
        <v>798</v>
      </c>
      <c r="G160" s="70">
        <f t="shared" si="6"/>
        <v>220.441988950276</v>
      </c>
      <c r="H160" s="70">
        <f t="shared" si="7"/>
        <v>100</v>
      </c>
      <c r="I160" s="70">
        <f t="shared" si="8"/>
        <v>136.878216123499</v>
      </c>
    </row>
    <row r="161" ht="20.25" customHeight="1" spans="1:9">
      <c r="A161" s="67"/>
      <c r="B161" s="84" t="s">
        <v>147</v>
      </c>
      <c r="C161" s="20">
        <v>0</v>
      </c>
      <c r="D161" s="20">
        <v>0</v>
      </c>
      <c r="E161" s="20">
        <v>323</v>
      </c>
      <c r="F161" s="20">
        <v>351</v>
      </c>
      <c r="G161" s="70">
        <f t="shared" si="6"/>
        <v>0</v>
      </c>
      <c r="H161" s="70">
        <f t="shared" si="7"/>
        <v>0</v>
      </c>
      <c r="I161" s="70">
        <f t="shared" si="8"/>
        <v>108.668730650155</v>
      </c>
    </row>
    <row r="162" ht="20.25" customHeight="1" spans="1:9">
      <c r="A162" s="67"/>
      <c r="B162" s="84" t="s">
        <v>148</v>
      </c>
      <c r="C162" s="20">
        <v>0</v>
      </c>
      <c r="D162" s="20">
        <v>0</v>
      </c>
      <c r="E162" s="20">
        <v>1</v>
      </c>
      <c r="F162" s="20">
        <v>0</v>
      </c>
      <c r="G162" s="70">
        <f t="shared" si="6"/>
        <v>0</v>
      </c>
      <c r="H162" s="70">
        <f t="shared" si="7"/>
        <v>0</v>
      </c>
      <c r="I162" s="70">
        <f t="shared" si="8"/>
        <v>0</v>
      </c>
    </row>
    <row r="163" ht="20.25" customHeight="1" spans="1:9">
      <c r="A163" s="67"/>
      <c r="B163" s="84" t="s">
        <v>149</v>
      </c>
      <c r="C163" s="20">
        <v>0</v>
      </c>
      <c r="D163" s="20">
        <v>0</v>
      </c>
      <c r="E163" s="20">
        <v>0</v>
      </c>
      <c r="F163" s="20">
        <v>0</v>
      </c>
      <c r="G163" s="70">
        <f t="shared" si="6"/>
        <v>0</v>
      </c>
      <c r="H163" s="70">
        <f t="shared" si="7"/>
        <v>0</v>
      </c>
      <c r="I163" s="70">
        <f t="shared" si="8"/>
        <v>0</v>
      </c>
    </row>
    <row r="164" ht="20.25" customHeight="1" spans="1:9">
      <c r="A164" s="67"/>
      <c r="B164" s="84" t="s">
        <v>239</v>
      </c>
      <c r="C164" s="20">
        <v>0</v>
      </c>
      <c r="D164" s="20">
        <v>0</v>
      </c>
      <c r="E164" s="20">
        <v>0</v>
      </c>
      <c r="F164" s="20">
        <v>0</v>
      </c>
      <c r="G164" s="70">
        <f t="shared" si="6"/>
        <v>0</v>
      </c>
      <c r="H164" s="70">
        <f t="shared" si="7"/>
        <v>0</v>
      </c>
      <c r="I164" s="70">
        <f t="shared" si="8"/>
        <v>0</v>
      </c>
    </row>
    <row r="165" ht="20.25" customHeight="1" spans="1:9">
      <c r="A165" s="67"/>
      <c r="B165" s="84" t="s">
        <v>156</v>
      </c>
      <c r="C165" s="20">
        <v>0</v>
      </c>
      <c r="D165" s="20">
        <v>0</v>
      </c>
      <c r="E165" s="20">
        <v>0</v>
      </c>
      <c r="F165" s="20">
        <v>0</v>
      </c>
      <c r="G165" s="70">
        <f t="shared" si="6"/>
        <v>0</v>
      </c>
      <c r="H165" s="70">
        <f t="shared" si="7"/>
        <v>0</v>
      </c>
      <c r="I165" s="70">
        <f t="shared" si="8"/>
        <v>0</v>
      </c>
    </row>
    <row r="166" ht="20.25" customHeight="1" spans="1:9">
      <c r="A166" s="67"/>
      <c r="B166" s="84" t="s">
        <v>240</v>
      </c>
      <c r="C166" s="20">
        <v>0</v>
      </c>
      <c r="D166" s="20">
        <v>0</v>
      </c>
      <c r="E166" s="20">
        <v>259</v>
      </c>
      <c r="F166" s="20">
        <v>447</v>
      </c>
      <c r="G166" s="70">
        <f t="shared" si="6"/>
        <v>0</v>
      </c>
      <c r="H166" s="70">
        <f t="shared" si="7"/>
        <v>0</v>
      </c>
      <c r="I166" s="70">
        <f t="shared" si="8"/>
        <v>172.586872586873</v>
      </c>
    </row>
    <row r="167" ht="20.25" customHeight="1" spans="1:9">
      <c r="A167" s="67"/>
      <c r="B167" s="84" t="s">
        <v>241</v>
      </c>
      <c r="C167" s="20">
        <v>1918</v>
      </c>
      <c r="D167" s="20">
        <v>2187</v>
      </c>
      <c r="E167" s="20">
        <v>2256</v>
      </c>
      <c r="F167" s="20">
        <v>2187</v>
      </c>
      <c r="G167" s="70">
        <f t="shared" si="6"/>
        <v>114.025026068822</v>
      </c>
      <c r="H167" s="70">
        <f t="shared" si="7"/>
        <v>100</v>
      </c>
      <c r="I167" s="70">
        <f t="shared" si="8"/>
        <v>96.9414893617021</v>
      </c>
    </row>
    <row r="168" ht="20.25" customHeight="1" spans="1:9">
      <c r="A168" s="67"/>
      <c r="B168" s="84" t="s">
        <v>147</v>
      </c>
      <c r="C168" s="20">
        <v>0</v>
      </c>
      <c r="D168" s="20">
        <v>0</v>
      </c>
      <c r="E168" s="20">
        <v>2109</v>
      </c>
      <c r="F168" s="20">
        <v>1982</v>
      </c>
      <c r="G168" s="70">
        <f t="shared" si="6"/>
        <v>0</v>
      </c>
      <c r="H168" s="70">
        <f t="shared" si="7"/>
        <v>0</v>
      </c>
      <c r="I168" s="70">
        <f t="shared" si="8"/>
        <v>93.9781887150308</v>
      </c>
    </row>
    <row r="169" ht="20.25" customHeight="1" spans="1:9">
      <c r="A169" s="67"/>
      <c r="B169" s="84" t="s">
        <v>148</v>
      </c>
      <c r="C169" s="20">
        <v>0</v>
      </c>
      <c r="D169" s="20">
        <v>0</v>
      </c>
      <c r="E169" s="20">
        <v>0</v>
      </c>
      <c r="F169" s="20">
        <v>0</v>
      </c>
      <c r="G169" s="70">
        <f t="shared" si="6"/>
        <v>0</v>
      </c>
      <c r="H169" s="70">
        <f t="shared" si="7"/>
        <v>0</v>
      </c>
      <c r="I169" s="70">
        <f t="shared" si="8"/>
        <v>0</v>
      </c>
    </row>
    <row r="170" ht="20.25" customHeight="1" spans="1:9">
      <c r="A170" s="67"/>
      <c r="B170" s="84" t="s">
        <v>149</v>
      </c>
      <c r="C170" s="20">
        <v>0</v>
      </c>
      <c r="D170" s="20">
        <v>0</v>
      </c>
      <c r="E170" s="20">
        <v>0</v>
      </c>
      <c r="F170" s="20">
        <v>0</v>
      </c>
      <c r="G170" s="70">
        <f t="shared" si="6"/>
        <v>0</v>
      </c>
      <c r="H170" s="70">
        <f t="shared" si="7"/>
        <v>0</v>
      </c>
      <c r="I170" s="70">
        <f t="shared" si="8"/>
        <v>0</v>
      </c>
    </row>
    <row r="171" ht="20.25" customHeight="1" spans="1:9">
      <c r="A171" s="67"/>
      <c r="B171" s="84" t="s">
        <v>242</v>
      </c>
      <c r="C171" s="20">
        <v>0</v>
      </c>
      <c r="D171" s="20">
        <v>0</v>
      </c>
      <c r="E171" s="20">
        <v>3</v>
      </c>
      <c r="F171" s="20">
        <v>4</v>
      </c>
      <c r="G171" s="70">
        <f t="shared" si="6"/>
        <v>0</v>
      </c>
      <c r="H171" s="70">
        <f t="shared" si="7"/>
        <v>0</v>
      </c>
      <c r="I171" s="70">
        <f t="shared" si="8"/>
        <v>133.333333333333</v>
      </c>
    </row>
    <row r="172" ht="20.25" customHeight="1" spans="1:9">
      <c r="A172" s="67"/>
      <c r="B172" s="84" t="s">
        <v>156</v>
      </c>
      <c r="C172" s="20">
        <v>0</v>
      </c>
      <c r="D172" s="20">
        <v>0</v>
      </c>
      <c r="E172" s="20">
        <v>98</v>
      </c>
      <c r="F172" s="20">
        <v>113</v>
      </c>
      <c r="G172" s="70">
        <f t="shared" si="6"/>
        <v>0</v>
      </c>
      <c r="H172" s="70">
        <f t="shared" si="7"/>
        <v>0</v>
      </c>
      <c r="I172" s="70">
        <f t="shared" si="8"/>
        <v>115.30612244898</v>
      </c>
    </row>
    <row r="173" ht="20.25" customHeight="1" spans="1:9">
      <c r="A173" s="67"/>
      <c r="B173" s="84" t="s">
        <v>243</v>
      </c>
      <c r="C173" s="20">
        <v>0</v>
      </c>
      <c r="D173" s="20">
        <v>0</v>
      </c>
      <c r="E173" s="20">
        <v>46</v>
      </c>
      <c r="F173" s="20">
        <v>88</v>
      </c>
      <c r="G173" s="70">
        <f t="shared" si="6"/>
        <v>0</v>
      </c>
      <c r="H173" s="70">
        <f t="shared" si="7"/>
        <v>0</v>
      </c>
      <c r="I173" s="70">
        <f t="shared" si="8"/>
        <v>191.304347826087</v>
      </c>
    </row>
    <row r="174" ht="20.25" customHeight="1" spans="1:9">
      <c r="A174" s="67"/>
      <c r="B174" s="84" t="s">
        <v>244</v>
      </c>
      <c r="C174" s="20">
        <v>409</v>
      </c>
      <c r="D174" s="20">
        <v>561</v>
      </c>
      <c r="E174" s="20">
        <v>438</v>
      </c>
      <c r="F174" s="20">
        <v>561</v>
      </c>
      <c r="G174" s="70">
        <f t="shared" si="6"/>
        <v>137.163814180929</v>
      </c>
      <c r="H174" s="70">
        <f t="shared" si="7"/>
        <v>100</v>
      </c>
      <c r="I174" s="70">
        <f t="shared" si="8"/>
        <v>128.082191780822</v>
      </c>
    </row>
    <row r="175" ht="20.25" customHeight="1" spans="1:9">
      <c r="A175" s="67"/>
      <c r="B175" s="84" t="s">
        <v>147</v>
      </c>
      <c r="C175" s="20">
        <v>0</v>
      </c>
      <c r="D175" s="20">
        <v>0</v>
      </c>
      <c r="E175" s="20">
        <v>411</v>
      </c>
      <c r="F175" s="20">
        <v>454</v>
      </c>
      <c r="G175" s="70">
        <f t="shared" si="6"/>
        <v>0</v>
      </c>
      <c r="H175" s="70">
        <f t="shared" si="7"/>
        <v>0</v>
      </c>
      <c r="I175" s="70">
        <f t="shared" si="8"/>
        <v>110.462287104623</v>
      </c>
    </row>
    <row r="176" ht="20.25" customHeight="1" spans="1:9">
      <c r="A176" s="67"/>
      <c r="B176" s="84" t="s">
        <v>148</v>
      </c>
      <c r="C176" s="20">
        <v>0</v>
      </c>
      <c r="D176" s="20">
        <v>0</v>
      </c>
      <c r="E176" s="20">
        <v>10</v>
      </c>
      <c r="F176" s="20">
        <v>0</v>
      </c>
      <c r="G176" s="70">
        <f t="shared" si="6"/>
        <v>0</v>
      </c>
      <c r="H176" s="70">
        <f t="shared" si="7"/>
        <v>0</v>
      </c>
      <c r="I176" s="70">
        <f t="shared" si="8"/>
        <v>0</v>
      </c>
    </row>
    <row r="177" ht="20.25" customHeight="1" spans="1:9">
      <c r="A177" s="67"/>
      <c r="B177" s="84" t="s">
        <v>149</v>
      </c>
      <c r="C177" s="20">
        <v>0</v>
      </c>
      <c r="D177" s="20">
        <v>0</v>
      </c>
      <c r="E177" s="20">
        <v>0</v>
      </c>
      <c r="F177" s="20">
        <v>0</v>
      </c>
      <c r="G177" s="70">
        <f t="shared" si="6"/>
        <v>0</v>
      </c>
      <c r="H177" s="70">
        <f t="shared" si="7"/>
        <v>0</v>
      </c>
      <c r="I177" s="70">
        <f t="shared" si="8"/>
        <v>0</v>
      </c>
    </row>
    <row r="178" ht="20.25" customHeight="1" spans="1:9">
      <c r="A178" s="67"/>
      <c r="B178" s="84" t="s">
        <v>245</v>
      </c>
      <c r="C178" s="20">
        <v>0</v>
      </c>
      <c r="D178" s="20">
        <v>0</v>
      </c>
      <c r="E178" s="20">
        <v>0</v>
      </c>
      <c r="F178" s="20">
        <v>0</v>
      </c>
      <c r="G178" s="70">
        <f t="shared" si="6"/>
        <v>0</v>
      </c>
      <c r="H178" s="70">
        <f t="shared" si="7"/>
        <v>0</v>
      </c>
      <c r="I178" s="70">
        <f t="shared" si="8"/>
        <v>0</v>
      </c>
    </row>
    <row r="179" ht="20.25" customHeight="1" spans="1:9">
      <c r="A179" s="67"/>
      <c r="B179" s="84" t="s">
        <v>156</v>
      </c>
      <c r="C179" s="20">
        <v>0</v>
      </c>
      <c r="D179" s="20">
        <v>0</v>
      </c>
      <c r="E179" s="20">
        <v>0</v>
      </c>
      <c r="F179" s="20">
        <v>0</v>
      </c>
      <c r="G179" s="70">
        <f t="shared" si="6"/>
        <v>0</v>
      </c>
      <c r="H179" s="70">
        <f t="shared" si="7"/>
        <v>0</v>
      </c>
      <c r="I179" s="70">
        <f t="shared" si="8"/>
        <v>0</v>
      </c>
    </row>
    <row r="180" ht="20.25" customHeight="1" spans="1:9">
      <c r="A180" s="67"/>
      <c r="B180" s="84" t="s">
        <v>246</v>
      </c>
      <c r="C180" s="20">
        <v>0</v>
      </c>
      <c r="D180" s="20">
        <v>0</v>
      </c>
      <c r="E180" s="20">
        <v>17</v>
      </c>
      <c r="F180" s="20">
        <v>107</v>
      </c>
      <c r="G180" s="70">
        <f t="shared" si="6"/>
        <v>0</v>
      </c>
      <c r="H180" s="70">
        <f t="shared" si="7"/>
        <v>0</v>
      </c>
      <c r="I180" s="70">
        <f t="shared" si="8"/>
        <v>629.411764705882</v>
      </c>
    </row>
    <row r="181" ht="20.25" customHeight="1" spans="1:9">
      <c r="A181" s="67"/>
      <c r="B181" s="84" t="s">
        <v>247</v>
      </c>
      <c r="C181" s="20">
        <v>487</v>
      </c>
      <c r="D181" s="20">
        <v>591</v>
      </c>
      <c r="E181" s="20">
        <v>504</v>
      </c>
      <c r="F181" s="20">
        <v>591</v>
      </c>
      <c r="G181" s="70">
        <f t="shared" si="6"/>
        <v>121.35523613963</v>
      </c>
      <c r="H181" s="70">
        <f t="shared" si="7"/>
        <v>100</v>
      </c>
      <c r="I181" s="70">
        <f t="shared" si="8"/>
        <v>117.261904761905</v>
      </c>
    </row>
    <row r="182" ht="20.25" customHeight="1" spans="1:9">
      <c r="A182" s="67"/>
      <c r="B182" s="84" t="s">
        <v>147</v>
      </c>
      <c r="C182" s="20">
        <v>0</v>
      </c>
      <c r="D182" s="20">
        <v>0</v>
      </c>
      <c r="E182" s="20">
        <v>191</v>
      </c>
      <c r="F182" s="20">
        <v>181</v>
      </c>
      <c r="G182" s="70">
        <f t="shared" si="6"/>
        <v>0</v>
      </c>
      <c r="H182" s="70">
        <f t="shared" si="7"/>
        <v>0</v>
      </c>
      <c r="I182" s="70">
        <f t="shared" si="8"/>
        <v>94.7643979057592</v>
      </c>
    </row>
    <row r="183" ht="20.25" customHeight="1" spans="1:9">
      <c r="A183" s="67"/>
      <c r="B183" s="84" t="s">
        <v>148</v>
      </c>
      <c r="C183" s="20">
        <v>0</v>
      </c>
      <c r="D183" s="20">
        <v>0</v>
      </c>
      <c r="E183" s="20">
        <v>0</v>
      </c>
      <c r="F183" s="20">
        <v>0</v>
      </c>
      <c r="G183" s="70">
        <f t="shared" si="6"/>
        <v>0</v>
      </c>
      <c r="H183" s="70">
        <f t="shared" si="7"/>
        <v>0</v>
      </c>
      <c r="I183" s="70">
        <f t="shared" si="8"/>
        <v>0</v>
      </c>
    </row>
    <row r="184" ht="20.25" customHeight="1" spans="1:9">
      <c r="A184" s="67"/>
      <c r="B184" s="84" t="s">
        <v>149</v>
      </c>
      <c r="C184" s="20">
        <v>0</v>
      </c>
      <c r="D184" s="20">
        <v>0</v>
      </c>
      <c r="E184" s="20">
        <v>0</v>
      </c>
      <c r="F184" s="20">
        <v>0</v>
      </c>
      <c r="G184" s="70">
        <f t="shared" si="6"/>
        <v>0</v>
      </c>
      <c r="H184" s="70">
        <f t="shared" si="7"/>
        <v>0</v>
      </c>
      <c r="I184" s="70">
        <f t="shared" si="8"/>
        <v>0</v>
      </c>
    </row>
    <row r="185" ht="20.25" customHeight="1" spans="1:9">
      <c r="A185" s="67"/>
      <c r="B185" s="84" t="s">
        <v>248</v>
      </c>
      <c r="C185" s="20">
        <v>0</v>
      </c>
      <c r="D185" s="20">
        <v>0</v>
      </c>
      <c r="E185" s="20">
        <v>2</v>
      </c>
      <c r="F185" s="20">
        <v>0</v>
      </c>
      <c r="G185" s="70">
        <f t="shared" si="6"/>
        <v>0</v>
      </c>
      <c r="H185" s="70">
        <f t="shared" si="7"/>
        <v>0</v>
      </c>
      <c r="I185" s="70">
        <f t="shared" si="8"/>
        <v>0</v>
      </c>
    </row>
    <row r="186" ht="20.25" customHeight="1" spans="1:9">
      <c r="A186" s="67"/>
      <c r="B186" s="84" t="s">
        <v>156</v>
      </c>
      <c r="C186" s="20">
        <v>0</v>
      </c>
      <c r="D186" s="20">
        <v>0</v>
      </c>
      <c r="E186" s="20">
        <v>0</v>
      </c>
      <c r="F186" s="20">
        <v>0</v>
      </c>
      <c r="G186" s="70">
        <f t="shared" si="6"/>
        <v>0</v>
      </c>
      <c r="H186" s="70">
        <f t="shared" si="7"/>
        <v>0</v>
      </c>
      <c r="I186" s="70">
        <f t="shared" si="8"/>
        <v>0</v>
      </c>
    </row>
    <row r="187" ht="20.25" customHeight="1" spans="1:9">
      <c r="A187" s="67"/>
      <c r="B187" s="84" t="s">
        <v>249</v>
      </c>
      <c r="C187" s="20">
        <v>0</v>
      </c>
      <c r="D187" s="20">
        <v>0</v>
      </c>
      <c r="E187" s="20">
        <v>311</v>
      </c>
      <c r="F187" s="20">
        <v>410</v>
      </c>
      <c r="G187" s="70">
        <f t="shared" si="6"/>
        <v>0</v>
      </c>
      <c r="H187" s="70">
        <f t="shared" si="7"/>
        <v>0</v>
      </c>
      <c r="I187" s="70">
        <f t="shared" si="8"/>
        <v>131.832797427653</v>
      </c>
    </row>
    <row r="188" ht="20.25" customHeight="1" spans="1:9">
      <c r="A188" s="67"/>
      <c r="B188" s="84" t="s">
        <v>250</v>
      </c>
      <c r="C188" s="20">
        <v>113</v>
      </c>
      <c r="D188" s="20">
        <v>168</v>
      </c>
      <c r="E188" s="20">
        <v>282</v>
      </c>
      <c r="F188" s="20">
        <v>168</v>
      </c>
      <c r="G188" s="70">
        <f t="shared" si="6"/>
        <v>148.672566371681</v>
      </c>
      <c r="H188" s="70">
        <f t="shared" si="7"/>
        <v>100</v>
      </c>
      <c r="I188" s="70">
        <f t="shared" si="8"/>
        <v>59.5744680851064</v>
      </c>
    </row>
    <row r="189" ht="20.25" customHeight="1" spans="1:9">
      <c r="A189" s="67"/>
      <c r="B189" s="84" t="s">
        <v>147</v>
      </c>
      <c r="C189" s="20">
        <v>0</v>
      </c>
      <c r="D189" s="20">
        <v>0</v>
      </c>
      <c r="E189" s="20">
        <v>88</v>
      </c>
      <c r="F189" s="20">
        <v>107</v>
      </c>
      <c r="G189" s="70">
        <f t="shared" si="6"/>
        <v>0</v>
      </c>
      <c r="H189" s="70">
        <f t="shared" si="7"/>
        <v>0</v>
      </c>
      <c r="I189" s="70">
        <f t="shared" si="8"/>
        <v>121.590909090909</v>
      </c>
    </row>
    <row r="190" ht="20.25" customHeight="1" spans="1:9">
      <c r="A190" s="67"/>
      <c r="B190" s="84" t="s">
        <v>148</v>
      </c>
      <c r="C190" s="20">
        <v>0</v>
      </c>
      <c r="D190" s="20">
        <v>0</v>
      </c>
      <c r="E190" s="20">
        <v>0</v>
      </c>
      <c r="F190" s="20">
        <v>11</v>
      </c>
      <c r="G190" s="70">
        <f t="shared" si="6"/>
        <v>0</v>
      </c>
      <c r="H190" s="70">
        <f t="shared" si="7"/>
        <v>0</v>
      </c>
      <c r="I190" s="70">
        <f t="shared" si="8"/>
        <v>0</v>
      </c>
    </row>
    <row r="191" ht="20.25" customHeight="1" spans="1:9">
      <c r="A191" s="67"/>
      <c r="B191" s="84" t="s">
        <v>149</v>
      </c>
      <c r="C191" s="20">
        <v>0</v>
      </c>
      <c r="D191" s="20">
        <v>0</v>
      </c>
      <c r="E191" s="20">
        <v>0</v>
      </c>
      <c r="F191" s="20">
        <v>0</v>
      </c>
      <c r="G191" s="70">
        <f t="shared" si="6"/>
        <v>0</v>
      </c>
      <c r="H191" s="70">
        <f t="shared" si="7"/>
        <v>0</v>
      </c>
      <c r="I191" s="70">
        <f t="shared" si="8"/>
        <v>0</v>
      </c>
    </row>
    <row r="192" ht="20.25" customHeight="1" spans="1:9">
      <c r="A192" s="67"/>
      <c r="B192" s="84" t="s">
        <v>251</v>
      </c>
      <c r="C192" s="20">
        <v>0</v>
      </c>
      <c r="D192" s="20">
        <v>0</v>
      </c>
      <c r="E192" s="20">
        <v>188</v>
      </c>
      <c r="F192" s="20">
        <v>43</v>
      </c>
      <c r="G192" s="70">
        <f t="shared" si="6"/>
        <v>0</v>
      </c>
      <c r="H192" s="70">
        <f t="shared" si="7"/>
        <v>0</v>
      </c>
      <c r="I192" s="70">
        <f t="shared" si="8"/>
        <v>22.8723404255319</v>
      </c>
    </row>
    <row r="193" ht="20.25" customHeight="1" spans="1:9">
      <c r="A193" s="67"/>
      <c r="B193" s="84" t="s">
        <v>252</v>
      </c>
      <c r="C193" s="20">
        <v>0</v>
      </c>
      <c r="D193" s="20">
        <v>0</v>
      </c>
      <c r="E193" s="20">
        <v>0</v>
      </c>
      <c r="F193" s="20">
        <v>0</v>
      </c>
      <c r="G193" s="70">
        <f t="shared" si="6"/>
        <v>0</v>
      </c>
      <c r="H193" s="70">
        <f t="shared" si="7"/>
        <v>0</v>
      </c>
      <c r="I193" s="70">
        <f t="shared" si="8"/>
        <v>0</v>
      </c>
    </row>
    <row r="194" ht="20.25" customHeight="1" spans="1:9">
      <c r="A194" s="67"/>
      <c r="B194" s="84" t="s">
        <v>156</v>
      </c>
      <c r="C194" s="20">
        <v>0</v>
      </c>
      <c r="D194" s="20">
        <v>0</v>
      </c>
      <c r="E194" s="20">
        <v>0</v>
      </c>
      <c r="F194" s="20">
        <v>0</v>
      </c>
      <c r="G194" s="70">
        <f t="shared" si="6"/>
        <v>0</v>
      </c>
      <c r="H194" s="70">
        <f t="shared" si="7"/>
        <v>0</v>
      </c>
      <c r="I194" s="70">
        <f t="shared" si="8"/>
        <v>0</v>
      </c>
    </row>
    <row r="195" ht="20.25" customHeight="1" spans="1:9">
      <c r="A195" s="67"/>
      <c r="B195" s="84" t="s">
        <v>253</v>
      </c>
      <c r="C195" s="20">
        <v>0</v>
      </c>
      <c r="D195" s="20">
        <v>0</v>
      </c>
      <c r="E195" s="20">
        <v>6</v>
      </c>
      <c r="F195" s="20">
        <v>7</v>
      </c>
      <c r="G195" s="70">
        <f t="shared" si="6"/>
        <v>0</v>
      </c>
      <c r="H195" s="70">
        <f t="shared" si="7"/>
        <v>0</v>
      </c>
      <c r="I195" s="70">
        <f t="shared" si="8"/>
        <v>116.666666666667</v>
      </c>
    </row>
    <row r="196" ht="20.25" customHeight="1" spans="1:9">
      <c r="A196" s="67"/>
      <c r="B196" s="84" t="s">
        <v>254</v>
      </c>
      <c r="C196" s="20">
        <v>0</v>
      </c>
      <c r="D196" s="20">
        <v>0</v>
      </c>
      <c r="E196" s="20">
        <v>0</v>
      </c>
      <c r="F196" s="20">
        <v>0</v>
      </c>
      <c r="G196" s="70">
        <f t="shared" ref="G196:G259" si="9">IF(C196&lt;&gt;0,(F196/C196)*100,0)</f>
        <v>0</v>
      </c>
      <c r="H196" s="70">
        <f t="shared" ref="H196:H259" si="10">IF(D196&lt;&gt;0,(F196/D196)*100,0)</f>
        <v>0</v>
      </c>
      <c r="I196" s="70">
        <f t="shared" ref="I196:I259" si="11">IF(E196&lt;&gt;0,(F196/E196)*100,0)</f>
        <v>0</v>
      </c>
    </row>
    <row r="197" ht="20.25" customHeight="1" spans="1:9">
      <c r="A197" s="67"/>
      <c r="B197" s="84" t="s">
        <v>147</v>
      </c>
      <c r="C197" s="20">
        <v>0</v>
      </c>
      <c r="D197" s="20">
        <v>0</v>
      </c>
      <c r="E197" s="20">
        <v>0</v>
      </c>
      <c r="F197" s="20">
        <v>0</v>
      </c>
      <c r="G197" s="70">
        <f t="shared" si="9"/>
        <v>0</v>
      </c>
      <c r="H197" s="70">
        <f t="shared" si="10"/>
        <v>0</v>
      </c>
      <c r="I197" s="70">
        <f t="shared" si="11"/>
        <v>0</v>
      </c>
    </row>
    <row r="198" ht="20.25" customHeight="1" spans="1:9">
      <c r="A198" s="67"/>
      <c r="B198" s="84" t="s">
        <v>148</v>
      </c>
      <c r="C198" s="20">
        <v>0</v>
      </c>
      <c r="D198" s="20">
        <v>0</v>
      </c>
      <c r="E198" s="20">
        <v>0</v>
      </c>
      <c r="F198" s="20">
        <v>0</v>
      </c>
      <c r="G198" s="70">
        <f t="shared" si="9"/>
        <v>0</v>
      </c>
      <c r="H198" s="70">
        <f t="shared" si="10"/>
        <v>0</v>
      </c>
      <c r="I198" s="70">
        <f t="shared" si="11"/>
        <v>0</v>
      </c>
    </row>
    <row r="199" ht="20.25" customHeight="1" spans="1:9">
      <c r="A199" s="67"/>
      <c r="B199" s="84" t="s">
        <v>149</v>
      </c>
      <c r="C199" s="20">
        <v>0</v>
      </c>
      <c r="D199" s="20">
        <v>0</v>
      </c>
      <c r="E199" s="20">
        <v>0</v>
      </c>
      <c r="F199" s="20">
        <v>0</v>
      </c>
      <c r="G199" s="70">
        <f t="shared" si="9"/>
        <v>0</v>
      </c>
      <c r="H199" s="70">
        <f t="shared" si="10"/>
        <v>0</v>
      </c>
      <c r="I199" s="70">
        <f t="shared" si="11"/>
        <v>0</v>
      </c>
    </row>
    <row r="200" ht="20.25" customHeight="1" spans="1:9">
      <c r="A200" s="67"/>
      <c r="B200" s="84" t="s">
        <v>156</v>
      </c>
      <c r="C200" s="20">
        <v>0</v>
      </c>
      <c r="D200" s="20">
        <v>0</v>
      </c>
      <c r="E200" s="20">
        <v>0</v>
      </c>
      <c r="F200" s="20">
        <v>0</v>
      </c>
      <c r="G200" s="70">
        <f t="shared" si="9"/>
        <v>0</v>
      </c>
      <c r="H200" s="70">
        <f t="shared" si="10"/>
        <v>0</v>
      </c>
      <c r="I200" s="70">
        <f t="shared" si="11"/>
        <v>0</v>
      </c>
    </row>
    <row r="201" ht="20.25" customHeight="1" spans="1:9">
      <c r="A201" s="67"/>
      <c r="B201" s="84" t="s">
        <v>255</v>
      </c>
      <c r="C201" s="20">
        <v>0</v>
      </c>
      <c r="D201" s="20">
        <v>0</v>
      </c>
      <c r="E201" s="20">
        <v>0</v>
      </c>
      <c r="F201" s="20">
        <v>0</v>
      </c>
      <c r="G201" s="70">
        <f t="shared" si="9"/>
        <v>0</v>
      </c>
      <c r="H201" s="70">
        <f t="shared" si="10"/>
        <v>0</v>
      </c>
      <c r="I201" s="70">
        <f t="shared" si="11"/>
        <v>0</v>
      </c>
    </row>
    <row r="202" ht="20.25" customHeight="1" spans="1:9">
      <c r="A202" s="67"/>
      <c r="B202" s="84" t="s">
        <v>256</v>
      </c>
      <c r="C202" s="20">
        <v>0</v>
      </c>
      <c r="D202" s="20">
        <v>10</v>
      </c>
      <c r="E202" s="20">
        <v>95</v>
      </c>
      <c r="F202" s="20">
        <v>10</v>
      </c>
      <c r="G202" s="70">
        <f t="shared" si="9"/>
        <v>0</v>
      </c>
      <c r="H202" s="70">
        <f t="shared" si="10"/>
        <v>100</v>
      </c>
      <c r="I202" s="70">
        <f t="shared" si="11"/>
        <v>10.5263157894737</v>
      </c>
    </row>
    <row r="203" ht="20.25" customHeight="1" spans="1:9">
      <c r="A203" s="67"/>
      <c r="B203" s="84" t="s">
        <v>147</v>
      </c>
      <c r="C203" s="20">
        <v>0</v>
      </c>
      <c r="D203" s="20">
        <v>0</v>
      </c>
      <c r="E203" s="20">
        <v>0</v>
      </c>
      <c r="F203" s="20">
        <v>0</v>
      </c>
      <c r="G203" s="70">
        <f t="shared" si="9"/>
        <v>0</v>
      </c>
      <c r="H203" s="70">
        <f t="shared" si="10"/>
        <v>0</v>
      </c>
      <c r="I203" s="70">
        <f t="shared" si="11"/>
        <v>0</v>
      </c>
    </row>
    <row r="204" ht="20.25" customHeight="1" spans="1:9">
      <c r="A204" s="67"/>
      <c r="B204" s="84" t="s">
        <v>148</v>
      </c>
      <c r="C204" s="20">
        <v>0</v>
      </c>
      <c r="D204" s="20">
        <v>0</v>
      </c>
      <c r="E204" s="20">
        <v>0</v>
      </c>
      <c r="F204" s="20">
        <v>0</v>
      </c>
      <c r="G204" s="70">
        <f t="shared" si="9"/>
        <v>0</v>
      </c>
      <c r="H204" s="70">
        <f t="shared" si="10"/>
        <v>0</v>
      </c>
      <c r="I204" s="70">
        <f t="shared" si="11"/>
        <v>0</v>
      </c>
    </row>
    <row r="205" ht="20.25" customHeight="1" spans="1:9">
      <c r="A205" s="67"/>
      <c r="B205" s="84" t="s">
        <v>149</v>
      </c>
      <c r="C205" s="20">
        <v>0</v>
      </c>
      <c r="D205" s="20">
        <v>0</v>
      </c>
      <c r="E205" s="20">
        <v>0</v>
      </c>
      <c r="F205" s="20">
        <v>0</v>
      </c>
      <c r="G205" s="70">
        <f t="shared" si="9"/>
        <v>0</v>
      </c>
      <c r="H205" s="70">
        <f t="shared" si="10"/>
        <v>0</v>
      </c>
      <c r="I205" s="70">
        <f t="shared" si="11"/>
        <v>0</v>
      </c>
    </row>
    <row r="206" ht="20.25" customHeight="1" spans="1:9">
      <c r="A206" s="67"/>
      <c r="B206" s="84" t="s">
        <v>156</v>
      </c>
      <c r="C206" s="20">
        <v>0</v>
      </c>
      <c r="D206" s="20">
        <v>0</v>
      </c>
      <c r="E206" s="20">
        <v>0</v>
      </c>
      <c r="F206" s="20">
        <v>0</v>
      </c>
      <c r="G206" s="70">
        <f t="shared" si="9"/>
        <v>0</v>
      </c>
      <c r="H206" s="70">
        <f t="shared" si="10"/>
        <v>0</v>
      </c>
      <c r="I206" s="70">
        <f t="shared" si="11"/>
        <v>0</v>
      </c>
    </row>
    <row r="207" ht="20.25" customHeight="1" spans="1:9">
      <c r="A207" s="67"/>
      <c r="B207" s="84" t="s">
        <v>257</v>
      </c>
      <c r="C207" s="20">
        <v>0</v>
      </c>
      <c r="D207" s="20">
        <v>0</v>
      </c>
      <c r="E207" s="20">
        <v>95</v>
      </c>
      <c r="F207" s="20">
        <v>10</v>
      </c>
      <c r="G207" s="70">
        <f t="shared" si="9"/>
        <v>0</v>
      </c>
      <c r="H207" s="70">
        <f t="shared" si="10"/>
        <v>0</v>
      </c>
      <c r="I207" s="70">
        <f t="shared" si="11"/>
        <v>10.5263157894737</v>
      </c>
    </row>
    <row r="208" ht="20.25" customHeight="1" spans="1:9">
      <c r="A208" s="67"/>
      <c r="B208" s="84" t="s">
        <v>258</v>
      </c>
      <c r="C208" s="20">
        <v>0</v>
      </c>
      <c r="D208" s="20">
        <v>22</v>
      </c>
      <c r="E208" s="20">
        <v>0</v>
      </c>
      <c r="F208" s="20">
        <v>22</v>
      </c>
      <c r="G208" s="70">
        <f t="shared" si="9"/>
        <v>0</v>
      </c>
      <c r="H208" s="70">
        <f t="shared" si="10"/>
        <v>100</v>
      </c>
      <c r="I208" s="70">
        <f t="shared" si="11"/>
        <v>0</v>
      </c>
    </row>
    <row r="209" ht="20.25" customHeight="1" spans="1:9">
      <c r="A209" s="67"/>
      <c r="B209" s="84" t="s">
        <v>147</v>
      </c>
      <c r="C209" s="20">
        <v>0</v>
      </c>
      <c r="D209" s="20">
        <v>0</v>
      </c>
      <c r="E209" s="20">
        <v>0</v>
      </c>
      <c r="F209" s="20">
        <v>0</v>
      </c>
      <c r="G209" s="70">
        <f t="shared" si="9"/>
        <v>0</v>
      </c>
      <c r="H209" s="70">
        <f t="shared" si="10"/>
        <v>0</v>
      </c>
      <c r="I209" s="70">
        <f t="shared" si="11"/>
        <v>0</v>
      </c>
    </row>
    <row r="210" ht="20.25" customHeight="1" spans="1:9">
      <c r="A210" s="67"/>
      <c r="B210" s="84" t="s">
        <v>148</v>
      </c>
      <c r="C210" s="20">
        <v>0</v>
      </c>
      <c r="D210" s="20">
        <v>0</v>
      </c>
      <c r="E210" s="20">
        <v>0</v>
      </c>
      <c r="F210" s="20">
        <v>0</v>
      </c>
      <c r="G210" s="70">
        <f t="shared" si="9"/>
        <v>0</v>
      </c>
      <c r="H210" s="70">
        <f t="shared" si="10"/>
        <v>0</v>
      </c>
      <c r="I210" s="70">
        <f t="shared" si="11"/>
        <v>0</v>
      </c>
    </row>
    <row r="211" ht="20.25" customHeight="1" spans="1:9">
      <c r="A211" s="67"/>
      <c r="B211" s="84" t="s">
        <v>149</v>
      </c>
      <c r="C211" s="20">
        <v>0</v>
      </c>
      <c r="D211" s="20">
        <v>0</v>
      </c>
      <c r="E211" s="20">
        <v>0</v>
      </c>
      <c r="F211" s="20">
        <v>0</v>
      </c>
      <c r="G211" s="70">
        <f t="shared" si="9"/>
        <v>0</v>
      </c>
      <c r="H211" s="70">
        <f t="shared" si="10"/>
        <v>0</v>
      </c>
      <c r="I211" s="70">
        <f t="shared" si="11"/>
        <v>0</v>
      </c>
    </row>
    <row r="212" ht="20.25" customHeight="1" spans="1:9">
      <c r="A212" s="67"/>
      <c r="B212" s="84" t="s">
        <v>259</v>
      </c>
      <c r="C212" s="20">
        <v>0</v>
      </c>
      <c r="D212" s="20">
        <v>0</v>
      </c>
      <c r="E212" s="20">
        <v>0</v>
      </c>
      <c r="F212" s="20">
        <v>0</v>
      </c>
      <c r="G212" s="70">
        <f t="shared" si="9"/>
        <v>0</v>
      </c>
      <c r="H212" s="70">
        <f t="shared" si="10"/>
        <v>0</v>
      </c>
      <c r="I212" s="70">
        <f t="shared" si="11"/>
        <v>0</v>
      </c>
    </row>
    <row r="213" ht="20.25" customHeight="1" spans="1:9">
      <c r="A213" s="67"/>
      <c r="B213" s="84" t="s">
        <v>156</v>
      </c>
      <c r="C213" s="20">
        <v>0</v>
      </c>
      <c r="D213" s="20">
        <v>0</v>
      </c>
      <c r="E213" s="20">
        <v>0</v>
      </c>
      <c r="F213" s="20">
        <v>22</v>
      </c>
      <c r="G213" s="70">
        <f t="shared" si="9"/>
        <v>0</v>
      </c>
      <c r="H213" s="70">
        <f t="shared" si="10"/>
        <v>0</v>
      </c>
      <c r="I213" s="70">
        <f t="shared" si="11"/>
        <v>0</v>
      </c>
    </row>
    <row r="214" ht="20.25" customHeight="1" spans="1:9">
      <c r="A214" s="67"/>
      <c r="B214" s="84" t="s">
        <v>260</v>
      </c>
      <c r="C214" s="20">
        <v>0</v>
      </c>
      <c r="D214" s="20">
        <v>0</v>
      </c>
      <c r="E214" s="20">
        <v>0</v>
      </c>
      <c r="F214" s="20">
        <v>0</v>
      </c>
      <c r="G214" s="70">
        <f t="shared" si="9"/>
        <v>0</v>
      </c>
      <c r="H214" s="70">
        <f t="shared" si="10"/>
        <v>0</v>
      </c>
      <c r="I214" s="70">
        <f t="shared" si="11"/>
        <v>0</v>
      </c>
    </row>
    <row r="215" ht="20.25" customHeight="1" spans="1:9">
      <c r="A215" s="67"/>
      <c r="B215" s="84" t="s">
        <v>261</v>
      </c>
      <c r="C215" s="20">
        <v>1136</v>
      </c>
      <c r="D215" s="20">
        <v>1342</v>
      </c>
      <c r="E215" s="20">
        <v>1042</v>
      </c>
      <c r="F215" s="20">
        <v>1342</v>
      </c>
      <c r="G215" s="70">
        <f t="shared" si="9"/>
        <v>118.133802816901</v>
      </c>
      <c r="H215" s="70">
        <f t="shared" si="10"/>
        <v>100</v>
      </c>
      <c r="I215" s="70">
        <f t="shared" si="11"/>
        <v>128.790786948177</v>
      </c>
    </row>
    <row r="216" ht="20.25" customHeight="1" spans="1:9">
      <c r="A216" s="67"/>
      <c r="B216" s="84" t="s">
        <v>147</v>
      </c>
      <c r="C216" s="20">
        <v>0</v>
      </c>
      <c r="D216" s="20">
        <v>0</v>
      </c>
      <c r="E216" s="20">
        <v>952</v>
      </c>
      <c r="F216" s="20">
        <v>1202</v>
      </c>
      <c r="G216" s="70">
        <f t="shared" si="9"/>
        <v>0</v>
      </c>
      <c r="H216" s="70">
        <f t="shared" si="10"/>
        <v>0</v>
      </c>
      <c r="I216" s="70">
        <f t="shared" si="11"/>
        <v>126.260504201681</v>
      </c>
    </row>
    <row r="217" ht="20.25" customHeight="1" spans="1:9">
      <c r="A217" s="67"/>
      <c r="B217" s="84" t="s">
        <v>148</v>
      </c>
      <c r="C217" s="20">
        <v>0</v>
      </c>
      <c r="D217" s="20">
        <v>0</v>
      </c>
      <c r="E217" s="20">
        <v>33</v>
      </c>
      <c r="F217" s="20">
        <v>0</v>
      </c>
      <c r="G217" s="70">
        <f t="shared" si="9"/>
        <v>0</v>
      </c>
      <c r="H217" s="70">
        <f t="shared" si="10"/>
        <v>0</v>
      </c>
      <c r="I217" s="70">
        <f t="shared" si="11"/>
        <v>0</v>
      </c>
    </row>
    <row r="218" ht="20.25" customHeight="1" spans="1:9">
      <c r="A218" s="67"/>
      <c r="B218" s="84" t="s">
        <v>149</v>
      </c>
      <c r="C218" s="20">
        <v>0</v>
      </c>
      <c r="D218" s="20">
        <v>0</v>
      </c>
      <c r="E218" s="20">
        <v>0</v>
      </c>
      <c r="F218" s="20">
        <v>0</v>
      </c>
      <c r="G218" s="70">
        <f t="shared" si="9"/>
        <v>0</v>
      </c>
      <c r="H218" s="70">
        <f t="shared" si="10"/>
        <v>0</v>
      </c>
      <c r="I218" s="70">
        <f t="shared" si="11"/>
        <v>0</v>
      </c>
    </row>
    <row r="219" ht="20.25" customHeight="1" spans="1:9">
      <c r="A219" s="67"/>
      <c r="B219" s="84" t="s">
        <v>262</v>
      </c>
      <c r="C219" s="20">
        <v>0</v>
      </c>
      <c r="D219" s="20">
        <v>0</v>
      </c>
      <c r="E219" s="20">
        <v>0</v>
      </c>
      <c r="F219" s="20">
        <v>5</v>
      </c>
      <c r="G219" s="70">
        <f t="shared" si="9"/>
        <v>0</v>
      </c>
      <c r="H219" s="70">
        <f t="shared" si="10"/>
        <v>0</v>
      </c>
      <c r="I219" s="70">
        <f t="shared" si="11"/>
        <v>0</v>
      </c>
    </row>
    <row r="220" ht="20.25" customHeight="1" spans="1:9">
      <c r="A220" s="67"/>
      <c r="B220" s="84" t="s">
        <v>263</v>
      </c>
      <c r="C220" s="20">
        <v>0</v>
      </c>
      <c r="D220" s="20">
        <v>0</v>
      </c>
      <c r="E220" s="20">
        <v>0</v>
      </c>
      <c r="F220" s="20">
        <v>4</v>
      </c>
      <c r="G220" s="70">
        <f t="shared" si="9"/>
        <v>0</v>
      </c>
      <c r="H220" s="70">
        <f t="shared" si="10"/>
        <v>0</v>
      </c>
      <c r="I220" s="70">
        <f t="shared" si="11"/>
        <v>0</v>
      </c>
    </row>
    <row r="221" ht="20.25" customHeight="1" spans="1:9">
      <c r="A221" s="67"/>
      <c r="B221" s="84" t="s">
        <v>188</v>
      </c>
      <c r="C221" s="20">
        <v>0</v>
      </c>
      <c r="D221" s="20">
        <v>0</v>
      </c>
      <c r="E221" s="20">
        <v>0</v>
      </c>
      <c r="F221" s="20">
        <v>0</v>
      </c>
      <c r="G221" s="70">
        <f t="shared" si="9"/>
        <v>0</v>
      </c>
      <c r="H221" s="70">
        <f t="shared" si="10"/>
        <v>0</v>
      </c>
      <c r="I221" s="70">
        <f t="shared" si="11"/>
        <v>0</v>
      </c>
    </row>
    <row r="222" ht="20.25" customHeight="1" spans="1:9">
      <c r="A222" s="67"/>
      <c r="B222" s="84" t="s">
        <v>264</v>
      </c>
      <c r="C222" s="20">
        <v>0</v>
      </c>
      <c r="D222" s="20">
        <v>0</v>
      </c>
      <c r="E222" s="20">
        <v>0</v>
      </c>
      <c r="F222" s="20">
        <v>0</v>
      </c>
      <c r="G222" s="70">
        <f t="shared" si="9"/>
        <v>0</v>
      </c>
      <c r="H222" s="70">
        <f t="shared" si="10"/>
        <v>0</v>
      </c>
      <c r="I222" s="70">
        <f t="shared" si="11"/>
        <v>0</v>
      </c>
    </row>
    <row r="223" ht="20.25" customHeight="1" spans="1:9">
      <c r="A223" s="67"/>
      <c r="B223" s="84" t="s">
        <v>265</v>
      </c>
      <c r="C223" s="20">
        <v>0</v>
      </c>
      <c r="D223" s="20">
        <v>0</v>
      </c>
      <c r="E223" s="20">
        <v>0</v>
      </c>
      <c r="F223" s="20">
        <v>1</v>
      </c>
      <c r="G223" s="70">
        <f t="shared" si="9"/>
        <v>0</v>
      </c>
      <c r="H223" s="70">
        <f t="shared" si="10"/>
        <v>0</v>
      </c>
      <c r="I223" s="70">
        <f t="shared" si="11"/>
        <v>0</v>
      </c>
    </row>
    <row r="224" ht="20.25" customHeight="1" spans="1:9">
      <c r="A224" s="67"/>
      <c r="B224" s="84" t="s">
        <v>266</v>
      </c>
      <c r="C224" s="20">
        <v>0</v>
      </c>
      <c r="D224" s="20">
        <v>0</v>
      </c>
      <c r="E224" s="20">
        <v>0</v>
      </c>
      <c r="F224" s="20">
        <v>0</v>
      </c>
      <c r="G224" s="70">
        <f t="shared" si="9"/>
        <v>0</v>
      </c>
      <c r="H224" s="70">
        <f t="shared" si="10"/>
        <v>0</v>
      </c>
      <c r="I224" s="70">
        <f t="shared" si="11"/>
        <v>0</v>
      </c>
    </row>
    <row r="225" ht="20.25" customHeight="1" spans="1:9">
      <c r="A225" s="67"/>
      <c r="B225" s="84" t="s">
        <v>267</v>
      </c>
      <c r="C225" s="20">
        <v>0</v>
      </c>
      <c r="D225" s="20">
        <v>0</v>
      </c>
      <c r="E225" s="20">
        <v>0</v>
      </c>
      <c r="F225" s="20">
        <v>0</v>
      </c>
      <c r="G225" s="70">
        <f t="shared" si="9"/>
        <v>0</v>
      </c>
      <c r="H225" s="70">
        <f t="shared" si="10"/>
        <v>0</v>
      </c>
      <c r="I225" s="70">
        <f t="shared" si="11"/>
        <v>0</v>
      </c>
    </row>
    <row r="226" ht="20.25" customHeight="1" spans="1:9">
      <c r="A226" s="67"/>
      <c r="B226" s="84" t="s">
        <v>268</v>
      </c>
      <c r="C226" s="20">
        <v>0</v>
      </c>
      <c r="D226" s="20">
        <v>0</v>
      </c>
      <c r="E226" s="20">
        <v>0</v>
      </c>
      <c r="F226" s="20">
        <v>7</v>
      </c>
      <c r="G226" s="70">
        <f t="shared" si="9"/>
        <v>0</v>
      </c>
      <c r="H226" s="70">
        <f t="shared" si="10"/>
        <v>0</v>
      </c>
      <c r="I226" s="70">
        <f t="shared" si="11"/>
        <v>0</v>
      </c>
    </row>
    <row r="227" ht="20.25" customHeight="1" spans="1:9">
      <c r="A227" s="67"/>
      <c r="B227" s="84" t="s">
        <v>269</v>
      </c>
      <c r="C227" s="20">
        <v>0</v>
      </c>
      <c r="D227" s="20">
        <v>0</v>
      </c>
      <c r="E227" s="20">
        <v>0</v>
      </c>
      <c r="F227" s="20">
        <v>100</v>
      </c>
      <c r="G227" s="70">
        <f t="shared" si="9"/>
        <v>0</v>
      </c>
      <c r="H227" s="70">
        <f t="shared" si="10"/>
        <v>0</v>
      </c>
      <c r="I227" s="70">
        <f t="shared" si="11"/>
        <v>0</v>
      </c>
    </row>
    <row r="228" ht="20.25" customHeight="1" spans="1:9">
      <c r="A228" s="67"/>
      <c r="B228" s="84" t="s">
        <v>156</v>
      </c>
      <c r="C228" s="20">
        <v>0</v>
      </c>
      <c r="D228" s="20">
        <v>0</v>
      </c>
      <c r="E228" s="20">
        <v>0</v>
      </c>
      <c r="F228" s="20">
        <v>0</v>
      </c>
      <c r="G228" s="70">
        <f t="shared" si="9"/>
        <v>0</v>
      </c>
      <c r="H228" s="70">
        <f t="shared" si="10"/>
        <v>0</v>
      </c>
      <c r="I228" s="70">
        <f t="shared" si="11"/>
        <v>0</v>
      </c>
    </row>
    <row r="229" ht="20.25" customHeight="1" spans="1:9">
      <c r="A229" s="67"/>
      <c r="B229" s="84" t="s">
        <v>270</v>
      </c>
      <c r="C229" s="20">
        <v>0</v>
      </c>
      <c r="D229" s="20">
        <v>0</v>
      </c>
      <c r="E229" s="20">
        <v>57</v>
      </c>
      <c r="F229" s="20">
        <v>23</v>
      </c>
      <c r="G229" s="70">
        <f t="shared" si="9"/>
        <v>0</v>
      </c>
      <c r="H229" s="70">
        <f t="shared" si="10"/>
        <v>0</v>
      </c>
      <c r="I229" s="70">
        <f t="shared" si="11"/>
        <v>40.3508771929825</v>
      </c>
    </row>
    <row r="230" ht="20.25" customHeight="1" spans="1:9">
      <c r="A230" s="67"/>
      <c r="B230" s="84" t="s">
        <v>271</v>
      </c>
      <c r="C230" s="20">
        <v>10574</v>
      </c>
      <c r="D230" s="20">
        <v>6203</v>
      </c>
      <c r="E230" s="20">
        <v>3371</v>
      </c>
      <c r="F230" s="20">
        <v>6203</v>
      </c>
      <c r="G230" s="70">
        <f t="shared" si="9"/>
        <v>58.6627577075846</v>
      </c>
      <c r="H230" s="70">
        <f t="shared" si="10"/>
        <v>100</v>
      </c>
      <c r="I230" s="70">
        <f t="shared" si="11"/>
        <v>184.010679323643</v>
      </c>
    </row>
    <row r="231" ht="20.25" customHeight="1" spans="1:9">
      <c r="A231" s="67"/>
      <c r="B231" s="84" t="s">
        <v>272</v>
      </c>
      <c r="C231" s="20">
        <v>0</v>
      </c>
      <c r="D231" s="20">
        <v>0</v>
      </c>
      <c r="E231" s="20">
        <v>0</v>
      </c>
      <c r="F231" s="20">
        <v>56</v>
      </c>
      <c r="G231" s="70">
        <f t="shared" si="9"/>
        <v>0</v>
      </c>
      <c r="H231" s="70">
        <f t="shared" si="10"/>
        <v>0</v>
      </c>
      <c r="I231" s="70">
        <f t="shared" si="11"/>
        <v>0</v>
      </c>
    </row>
    <row r="232" ht="20.25" customHeight="1" spans="1:9">
      <c r="A232" s="67"/>
      <c r="B232" s="84" t="s">
        <v>273</v>
      </c>
      <c r="C232" s="20">
        <v>0</v>
      </c>
      <c r="D232" s="20">
        <v>0</v>
      </c>
      <c r="E232" s="20">
        <v>3371</v>
      </c>
      <c r="F232" s="20">
        <v>6147</v>
      </c>
      <c r="G232" s="70">
        <f t="shared" si="9"/>
        <v>0</v>
      </c>
      <c r="H232" s="70">
        <f t="shared" si="10"/>
        <v>0</v>
      </c>
      <c r="I232" s="70">
        <f t="shared" si="11"/>
        <v>182.349451201424</v>
      </c>
    </row>
    <row r="233" ht="20.25" customHeight="1" spans="1:9">
      <c r="A233" s="67" t="s">
        <v>274</v>
      </c>
      <c r="B233" s="84" t="s">
        <v>98</v>
      </c>
      <c r="C233" s="20">
        <v>0</v>
      </c>
      <c r="D233" s="20">
        <v>0</v>
      </c>
      <c r="E233" s="20">
        <v>0</v>
      </c>
      <c r="F233" s="20">
        <v>0</v>
      </c>
      <c r="G233" s="70">
        <f t="shared" si="9"/>
        <v>0</v>
      </c>
      <c r="H233" s="70">
        <f t="shared" si="10"/>
        <v>0</v>
      </c>
      <c r="I233" s="70">
        <f t="shared" si="11"/>
        <v>0</v>
      </c>
    </row>
    <row r="234" ht="20.25" customHeight="1" spans="1:9">
      <c r="A234" s="67"/>
      <c r="B234" s="84" t="s">
        <v>275</v>
      </c>
      <c r="C234" s="20">
        <v>0</v>
      </c>
      <c r="D234" s="20">
        <v>0</v>
      </c>
      <c r="E234" s="20">
        <v>0</v>
      </c>
      <c r="F234" s="20">
        <v>0</v>
      </c>
      <c r="G234" s="70">
        <f t="shared" si="9"/>
        <v>0</v>
      </c>
      <c r="H234" s="70">
        <f t="shared" si="10"/>
        <v>0</v>
      </c>
      <c r="I234" s="70">
        <f t="shared" si="11"/>
        <v>0</v>
      </c>
    </row>
    <row r="235" ht="20.25" customHeight="1" spans="1:9">
      <c r="A235" s="67"/>
      <c r="B235" s="84" t="s">
        <v>147</v>
      </c>
      <c r="C235" s="20">
        <v>0</v>
      </c>
      <c r="D235" s="20">
        <v>0</v>
      </c>
      <c r="E235" s="20">
        <v>0</v>
      </c>
      <c r="F235" s="20">
        <v>0</v>
      </c>
      <c r="G235" s="70">
        <f t="shared" si="9"/>
        <v>0</v>
      </c>
      <c r="H235" s="70">
        <f t="shared" si="10"/>
        <v>0</v>
      </c>
      <c r="I235" s="70">
        <f t="shared" si="11"/>
        <v>0</v>
      </c>
    </row>
    <row r="236" ht="20.25" customHeight="1" spans="1:9">
      <c r="A236" s="67"/>
      <c r="B236" s="84" t="s">
        <v>148</v>
      </c>
      <c r="C236" s="20">
        <v>0</v>
      </c>
      <c r="D236" s="20">
        <v>0</v>
      </c>
      <c r="E236" s="20">
        <v>0</v>
      </c>
      <c r="F236" s="20">
        <v>0</v>
      </c>
      <c r="G236" s="70">
        <f t="shared" si="9"/>
        <v>0</v>
      </c>
      <c r="H236" s="70">
        <f t="shared" si="10"/>
        <v>0</v>
      </c>
      <c r="I236" s="70">
        <f t="shared" si="11"/>
        <v>0</v>
      </c>
    </row>
    <row r="237" ht="20.25" customHeight="1" spans="1:9">
      <c r="A237" s="67"/>
      <c r="B237" s="84" t="s">
        <v>149</v>
      </c>
      <c r="C237" s="20">
        <v>0</v>
      </c>
      <c r="D237" s="20">
        <v>0</v>
      </c>
      <c r="E237" s="20">
        <v>0</v>
      </c>
      <c r="F237" s="20">
        <v>0</v>
      </c>
      <c r="G237" s="70">
        <f t="shared" si="9"/>
        <v>0</v>
      </c>
      <c r="H237" s="70">
        <f t="shared" si="10"/>
        <v>0</v>
      </c>
      <c r="I237" s="70">
        <f t="shared" si="11"/>
        <v>0</v>
      </c>
    </row>
    <row r="238" ht="20.25" customHeight="1" spans="1:9">
      <c r="A238" s="67"/>
      <c r="B238" s="84" t="s">
        <v>242</v>
      </c>
      <c r="C238" s="20">
        <v>0</v>
      </c>
      <c r="D238" s="20">
        <v>0</v>
      </c>
      <c r="E238" s="20">
        <v>0</v>
      </c>
      <c r="F238" s="20">
        <v>0</v>
      </c>
      <c r="G238" s="70">
        <f t="shared" si="9"/>
        <v>0</v>
      </c>
      <c r="H238" s="70">
        <f t="shared" si="10"/>
        <v>0</v>
      </c>
      <c r="I238" s="70">
        <f t="shared" si="11"/>
        <v>0</v>
      </c>
    </row>
    <row r="239" ht="20.25" customHeight="1" spans="1:9">
      <c r="A239" s="67"/>
      <c r="B239" s="84" t="s">
        <v>156</v>
      </c>
      <c r="C239" s="20">
        <v>0</v>
      </c>
      <c r="D239" s="20">
        <v>0</v>
      </c>
      <c r="E239" s="20">
        <v>0</v>
      </c>
      <c r="F239" s="20">
        <v>0</v>
      </c>
      <c r="G239" s="70">
        <f t="shared" si="9"/>
        <v>0</v>
      </c>
      <c r="H239" s="70">
        <f t="shared" si="10"/>
        <v>0</v>
      </c>
      <c r="I239" s="70">
        <f t="shared" si="11"/>
        <v>0</v>
      </c>
    </row>
    <row r="240" ht="20.25" customHeight="1" spans="1:9">
      <c r="A240" s="67"/>
      <c r="B240" s="84" t="s">
        <v>276</v>
      </c>
      <c r="C240" s="20">
        <v>0</v>
      </c>
      <c r="D240" s="20">
        <v>0</v>
      </c>
      <c r="E240" s="20">
        <v>0</v>
      </c>
      <c r="F240" s="20">
        <v>0</v>
      </c>
      <c r="G240" s="70">
        <f t="shared" si="9"/>
        <v>0</v>
      </c>
      <c r="H240" s="70">
        <f t="shared" si="10"/>
        <v>0</v>
      </c>
      <c r="I240" s="70">
        <f t="shared" si="11"/>
        <v>0</v>
      </c>
    </row>
    <row r="241" ht="20.25" customHeight="1" spans="1:9">
      <c r="A241" s="67"/>
      <c r="B241" s="84" t="s">
        <v>277</v>
      </c>
      <c r="C241" s="20">
        <v>0</v>
      </c>
      <c r="D241" s="20">
        <v>0</v>
      </c>
      <c r="E241" s="20">
        <v>0</v>
      </c>
      <c r="F241" s="20">
        <v>0</v>
      </c>
      <c r="G241" s="70">
        <f t="shared" si="9"/>
        <v>0</v>
      </c>
      <c r="H241" s="70">
        <f t="shared" si="10"/>
        <v>0</v>
      </c>
      <c r="I241" s="70">
        <f t="shared" si="11"/>
        <v>0</v>
      </c>
    </row>
    <row r="242" ht="20.25" customHeight="1" spans="1:9">
      <c r="A242" s="67"/>
      <c r="B242" s="84" t="s">
        <v>278</v>
      </c>
      <c r="C242" s="20">
        <v>0</v>
      </c>
      <c r="D242" s="20">
        <v>0</v>
      </c>
      <c r="E242" s="20">
        <v>0</v>
      </c>
      <c r="F242" s="20">
        <v>0</v>
      </c>
      <c r="G242" s="70">
        <f t="shared" si="9"/>
        <v>0</v>
      </c>
      <c r="H242" s="70">
        <f t="shared" si="10"/>
        <v>0</v>
      </c>
      <c r="I242" s="70">
        <f t="shared" si="11"/>
        <v>0</v>
      </c>
    </row>
    <row r="243" ht="20.25" customHeight="1" spans="1:9">
      <c r="A243" s="67"/>
      <c r="B243" s="84" t="s">
        <v>279</v>
      </c>
      <c r="C243" s="20">
        <v>0</v>
      </c>
      <c r="D243" s="20">
        <v>0</v>
      </c>
      <c r="E243" s="20">
        <v>0</v>
      </c>
      <c r="F243" s="20">
        <v>0</v>
      </c>
      <c r="G243" s="70">
        <f t="shared" si="9"/>
        <v>0</v>
      </c>
      <c r="H243" s="70">
        <f t="shared" si="10"/>
        <v>0</v>
      </c>
      <c r="I243" s="70">
        <f t="shared" si="11"/>
        <v>0</v>
      </c>
    </row>
    <row r="244" ht="20.25" customHeight="1" spans="1:9">
      <c r="A244" s="67"/>
      <c r="B244" s="84" t="s">
        <v>280</v>
      </c>
      <c r="C244" s="20">
        <v>0</v>
      </c>
      <c r="D244" s="20">
        <v>0</v>
      </c>
      <c r="E244" s="20">
        <v>0</v>
      </c>
      <c r="F244" s="20">
        <v>0</v>
      </c>
      <c r="G244" s="70">
        <f t="shared" si="9"/>
        <v>0</v>
      </c>
      <c r="H244" s="70">
        <f t="shared" si="10"/>
        <v>0</v>
      </c>
      <c r="I244" s="70">
        <f t="shared" si="11"/>
        <v>0</v>
      </c>
    </row>
    <row r="245" ht="20.25" customHeight="1" spans="1:9">
      <c r="A245" s="67"/>
      <c r="B245" s="84" t="s">
        <v>281</v>
      </c>
      <c r="C245" s="20">
        <v>0</v>
      </c>
      <c r="D245" s="20">
        <v>0</v>
      </c>
      <c r="E245" s="20">
        <v>0</v>
      </c>
      <c r="F245" s="20">
        <v>0</v>
      </c>
      <c r="G245" s="70">
        <f t="shared" si="9"/>
        <v>0</v>
      </c>
      <c r="H245" s="70">
        <f t="shared" si="10"/>
        <v>0</v>
      </c>
      <c r="I245" s="70">
        <f t="shared" si="11"/>
        <v>0</v>
      </c>
    </row>
    <row r="246" ht="20.25" customHeight="1" spans="1:9">
      <c r="A246" s="67"/>
      <c r="B246" s="84" t="s">
        <v>282</v>
      </c>
      <c r="C246" s="20">
        <v>0</v>
      </c>
      <c r="D246" s="20">
        <v>0</v>
      </c>
      <c r="E246" s="20">
        <v>0</v>
      </c>
      <c r="F246" s="20">
        <v>0</v>
      </c>
      <c r="G246" s="70">
        <f t="shared" si="9"/>
        <v>0</v>
      </c>
      <c r="H246" s="70">
        <f t="shared" si="10"/>
        <v>0</v>
      </c>
      <c r="I246" s="70">
        <f t="shared" si="11"/>
        <v>0</v>
      </c>
    </row>
    <row r="247" ht="20.25" customHeight="1" spans="1:9">
      <c r="A247" s="67"/>
      <c r="B247" s="84" t="s">
        <v>283</v>
      </c>
      <c r="C247" s="20">
        <v>0</v>
      </c>
      <c r="D247" s="20">
        <v>0</v>
      </c>
      <c r="E247" s="20">
        <v>0</v>
      </c>
      <c r="F247" s="20">
        <v>0</v>
      </c>
      <c r="G247" s="70">
        <f t="shared" si="9"/>
        <v>0</v>
      </c>
      <c r="H247" s="70">
        <f t="shared" si="10"/>
        <v>0</v>
      </c>
      <c r="I247" s="70">
        <f t="shared" si="11"/>
        <v>0</v>
      </c>
    </row>
    <row r="248" ht="20.25" customHeight="1" spans="1:9">
      <c r="A248" s="67"/>
      <c r="B248" s="84" t="s">
        <v>284</v>
      </c>
      <c r="C248" s="20">
        <v>0</v>
      </c>
      <c r="D248" s="20">
        <v>0</v>
      </c>
      <c r="E248" s="20">
        <v>0</v>
      </c>
      <c r="F248" s="20">
        <v>0</v>
      </c>
      <c r="G248" s="70">
        <f t="shared" si="9"/>
        <v>0</v>
      </c>
      <c r="H248" s="70">
        <f t="shared" si="10"/>
        <v>0</v>
      </c>
      <c r="I248" s="70">
        <f t="shared" si="11"/>
        <v>0</v>
      </c>
    </row>
    <row r="249" ht="20.25" customHeight="1" spans="1:9">
      <c r="A249" s="67"/>
      <c r="B249" s="84" t="s">
        <v>285</v>
      </c>
      <c r="C249" s="20">
        <v>0</v>
      </c>
      <c r="D249" s="20">
        <v>0</v>
      </c>
      <c r="E249" s="20">
        <v>0</v>
      </c>
      <c r="F249" s="20">
        <v>0</v>
      </c>
      <c r="G249" s="70">
        <f t="shared" si="9"/>
        <v>0</v>
      </c>
      <c r="H249" s="70">
        <f t="shared" si="10"/>
        <v>0</v>
      </c>
      <c r="I249" s="70">
        <f t="shared" si="11"/>
        <v>0</v>
      </c>
    </row>
    <row r="250" ht="20.25" customHeight="1" spans="1:9">
      <c r="A250" s="67"/>
      <c r="B250" s="84" t="s">
        <v>286</v>
      </c>
      <c r="C250" s="20">
        <v>0</v>
      </c>
      <c r="D250" s="20">
        <v>0</v>
      </c>
      <c r="E250" s="20">
        <v>0</v>
      </c>
      <c r="F250" s="20">
        <v>0</v>
      </c>
      <c r="G250" s="70">
        <f t="shared" si="9"/>
        <v>0</v>
      </c>
      <c r="H250" s="70">
        <f t="shared" si="10"/>
        <v>0</v>
      </c>
      <c r="I250" s="70">
        <f t="shared" si="11"/>
        <v>0</v>
      </c>
    </row>
    <row r="251" ht="20.25" customHeight="1" spans="1:9">
      <c r="A251" s="67"/>
      <c r="B251" s="84" t="s">
        <v>287</v>
      </c>
      <c r="C251" s="20">
        <v>0</v>
      </c>
      <c r="D251" s="20">
        <v>0</v>
      </c>
      <c r="E251" s="20">
        <v>0</v>
      </c>
      <c r="F251" s="20">
        <v>0</v>
      </c>
      <c r="G251" s="70">
        <f t="shared" si="9"/>
        <v>0</v>
      </c>
      <c r="H251" s="70">
        <f t="shared" si="10"/>
        <v>0</v>
      </c>
      <c r="I251" s="70">
        <f t="shared" si="11"/>
        <v>0</v>
      </c>
    </row>
    <row r="252" ht="20.25" customHeight="1" spans="1:9">
      <c r="A252" s="67"/>
      <c r="B252" s="84" t="s">
        <v>288</v>
      </c>
      <c r="C252" s="20">
        <v>0</v>
      </c>
      <c r="D252" s="20">
        <v>0</v>
      </c>
      <c r="E252" s="20">
        <v>0</v>
      </c>
      <c r="F252" s="20">
        <v>0</v>
      </c>
      <c r="G252" s="70">
        <f t="shared" si="9"/>
        <v>0</v>
      </c>
      <c r="H252" s="70">
        <f t="shared" si="10"/>
        <v>0</v>
      </c>
      <c r="I252" s="70">
        <f t="shared" si="11"/>
        <v>0</v>
      </c>
    </row>
    <row r="253" ht="20.25" customHeight="1" spans="1:9">
      <c r="A253" s="67"/>
      <c r="B253" s="84" t="s">
        <v>289</v>
      </c>
      <c r="C253" s="20">
        <v>0</v>
      </c>
      <c r="D253" s="20">
        <v>0</v>
      </c>
      <c r="E253" s="20">
        <v>0</v>
      </c>
      <c r="F253" s="20">
        <v>0</v>
      </c>
      <c r="G253" s="70">
        <f t="shared" si="9"/>
        <v>0</v>
      </c>
      <c r="H253" s="70">
        <f t="shared" si="10"/>
        <v>0</v>
      </c>
      <c r="I253" s="70">
        <f t="shared" si="11"/>
        <v>0</v>
      </c>
    </row>
    <row r="254" ht="20.25" customHeight="1" spans="1:9">
      <c r="A254" s="67"/>
      <c r="B254" s="84" t="s">
        <v>290</v>
      </c>
      <c r="C254" s="20">
        <v>0</v>
      </c>
      <c r="D254" s="20">
        <v>0</v>
      </c>
      <c r="E254" s="20">
        <v>0</v>
      </c>
      <c r="F254" s="20">
        <v>0</v>
      </c>
      <c r="G254" s="70">
        <f t="shared" si="9"/>
        <v>0</v>
      </c>
      <c r="H254" s="70">
        <f t="shared" si="10"/>
        <v>0</v>
      </c>
      <c r="I254" s="70">
        <f t="shared" si="11"/>
        <v>0</v>
      </c>
    </row>
    <row r="255" ht="20.25" customHeight="1" spans="1:9">
      <c r="A255" s="67"/>
      <c r="B255" s="84" t="s">
        <v>291</v>
      </c>
      <c r="C255" s="20">
        <v>0</v>
      </c>
      <c r="D255" s="20">
        <v>0</v>
      </c>
      <c r="E255" s="20">
        <v>0</v>
      </c>
      <c r="F255" s="20">
        <v>0</v>
      </c>
      <c r="G255" s="70">
        <f t="shared" si="9"/>
        <v>0</v>
      </c>
      <c r="H255" s="70">
        <f t="shared" si="10"/>
        <v>0</v>
      </c>
      <c r="I255" s="70">
        <f t="shared" si="11"/>
        <v>0</v>
      </c>
    </row>
    <row r="256" ht="20.25" customHeight="1" spans="1:9">
      <c r="A256" s="67"/>
      <c r="B256" s="84" t="s">
        <v>292</v>
      </c>
      <c r="C256" s="20">
        <v>0</v>
      </c>
      <c r="D256" s="20">
        <v>0</v>
      </c>
      <c r="E256" s="20">
        <v>0</v>
      </c>
      <c r="F256" s="20">
        <v>0</v>
      </c>
      <c r="G256" s="70">
        <f t="shared" si="9"/>
        <v>0</v>
      </c>
      <c r="H256" s="70">
        <f t="shared" si="10"/>
        <v>0</v>
      </c>
      <c r="I256" s="70">
        <f t="shared" si="11"/>
        <v>0</v>
      </c>
    </row>
    <row r="257" ht="20.25" customHeight="1" spans="1:9">
      <c r="A257" s="67"/>
      <c r="B257" s="84" t="s">
        <v>293</v>
      </c>
      <c r="C257" s="20">
        <v>0</v>
      </c>
      <c r="D257" s="20">
        <v>0</v>
      </c>
      <c r="E257" s="20">
        <v>0</v>
      </c>
      <c r="F257" s="20">
        <v>0</v>
      </c>
      <c r="G257" s="70">
        <f t="shared" si="9"/>
        <v>0</v>
      </c>
      <c r="H257" s="70">
        <f t="shared" si="10"/>
        <v>0</v>
      </c>
      <c r="I257" s="70">
        <f t="shared" si="11"/>
        <v>0</v>
      </c>
    </row>
    <row r="258" ht="20.25" customHeight="1" spans="1:9">
      <c r="A258" s="67"/>
      <c r="B258" s="84" t="s">
        <v>294</v>
      </c>
      <c r="C258" s="20">
        <v>0</v>
      </c>
      <c r="D258" s="20">
        <v>0</v>
      </c>
      <c r="E258" s="20">
        <v>0</v>
      </c>
      <c r="F258" s="20">
        <v>0</v>
      </c>
      <c r="G258" s="70">
        <f t="shared" si="9"/>
        <v>0</v>
      </c>
      <c r="H258" s="70">
        <f t="shared" si="10"/>
        <v>0</v>
      </c>
      <c r="I258" s="70">
        <f t="shared" si="11"/>
        <v>0</v>
      </c>
    </row>
    <row r="259" ht="20.25" customHeight="1" spans="1:9">
      <c r="A259" s="67"/>
      <c r="B259" s="84" t="s">
        <v>295</v>
      </c>
      <c r="C259" s="20">
        <v>0</v>
      </c>
      <c r="D259" s="20">
        <v>0</v>
      </c>
      <c r="E259" s="20">
        <v>0</v>
      </c>
      <c r="F259" s="20">
        <v>0</v>
      </c>
      <c r="G259" s="70">
        <f t="shared" si="9"/>
        <v>0</v>
      </c>
      <c r="H259" s="70">
        <f t="shared" si="10"/>
        <v>0</v>
      </c>
      <c r="I259" s="70">
        <f t="shared" si="11"/>
        <v>0</v>
      </c>
    </row>
    <row r="260" ht="20.25" customHeight="1" spans="1:9">
      <c r="A260" s="67"/>
      <c r="B260" s="84" t="s">
        <v>296</v>
      </c>
      <c r="C260" s="20">
        <v>0</v>
      </c>
      <c r="D260" s="20">
        <v>0</v>
      </c>
      <c r="E260" s="20">
        <v>0</v>
      </c>
      <c r="F260" s="20">
        <v>0</v>
      </c>
      <c r="G260" s="70">
        <f t="shared" ref="G260:G323" si="12">IF(C260&lt;&gt;0,(F260/C260)*100,0)</f>
        <v>0</v>
      </c>
      <c r="H260" s="70">
        <f t="shared" ref="H260:H323" si="13">IF(D260&lt;&gt;0,(F260/D260)*100,0)</f>
        <v>0</v>
      </c>
      <c r="I260" s="70">
        <f t="shared" ref="I260:I323" si="14">IF(E260&lt;&gt;0,(F260/E260)*100,0)</f>
        <v>0</v>
      </c>
    </row>
    <row r="261" ht="20.25" customHeight="1" spans="1:9">
      <c r="A261" s="67"/>
      <c r="B261" s="84" t="s">
        <v>297</v>
      </c>
      <c r="C261" s="20">
        <v>0</v>
      </c>
      <c r="D261" s="20">
        <v>0</v>
      </c>
      <c r="E261" s="20">
        <v>0</v>
      </c>
      <c r="F261" s="20">
        <v>0</v>
      </c>
      <c r="G261" s="70">
        <f t="shared" si="12"/>
        <v>0</v>
      </c>
      <c r="H261" s="70">
        <f t="shared" si="13"/>
        <v>0</v>
      </c>
      <c r="I261" s="70">
        <f t="shared" si="14"/>
        <v>0</v>
      </c>
    </row>
    <row r="262" ht="20.25" customHeight="1" spans="1:9">
      <c r="A262" s="67"/>
      <c r="B262" s="84" t="s">
        <v>298</v>
      </c>
      <c r="C262" s="20">
        <v>0</v>
      </c>
      <c r="D262" s="20">
        <v>0</v>
      </c>
      <c r="E262" s="20">
        <v>0</v>
      </c>
      <c r="F262" s="20">
        <v>0</v>
      </c>
      <c r="G262" s="70">
        <f t="shared" si="12"/>
        <v>0</v>
      </c>
      <c r="H262" s="70">
        <f t="shared" si="13"/>
        <v>0</v>
      </c>
      <c r="I262" s="70">
        <f t="shared" si="14"/>
        <v>0</v>
      </c>
    </row>
    <row r="263" ht="20.25" customHeight="1" spans="1:9">
      <c r="A263" s="67"/>
      <c r="B263" s="84" t="s">
        <v>299</v>
      </c>
      <c r="C263" s="20">
        <v>0</v>
      </c>
      <c r="D263" s="20">
        <v>0</v>
      </c>
      <c r="E263" s="20">
        <v>0</v>
      </c>
      <c r="F263" s="20">
        <v>0</v>
      </c>
      <c r="G263" s="70">
        <f t="shared" si="12"/>
        <v>0</v>
      </c>
      <c r="H263" s="70">
        <f t="shared" si="13"/>
        <v>0</v>
      </c>
      <c r="I263" s="70">
        <f t="shared" si="14"/>
        <v>0</v>
      </c>
    </row>
    <row r="264" ht="20.25" customHeight="1" spans="1:9">
      <c r="A264" s="67"/>
      <c r="B264" s="84" t="s">
        <v>300</v>
      </c>
      <c r="C264" s="20">
        <v>0</v>
      </c>
      <c r="D264" s="20">
        <v>0</v>
      </c>
      <c r="E264" s="20">
        <v>0</v>
      </c>
      <c r="F264" s="20">
        <v>0</v>
      </c>
      <c r="G264" s="70">
        <f t="shared" si="12"/>
        <v>0</v>
      </c>
      <c r="H264" s="70">
        <f t="shared" si="13"/>
        <v>0</v>
      </c>
      <c r="I264" s="70">
        <f t="shared" si="14"/>
        <v>0</v>
      </c>
    </row>
    <row r="265" ht="20.25" customHeight="1" spans="1:9">
      <c r="A265" s="67"/>
      <c r="B265" s="84" t="s">
        <v>301</v>
      </c>
      <c r="C265" s="20">
        <v>0</v>
      </c>
      <c r="D265" s="20">
        <v>0</v>
      </c>
      <c r="E265" s="20">
        <v>0</v>
      </c>
      <c r="F265" s="20">
        <v>0</v>
      </c>
      <c r="G265" s="70">
        <f t="shared" si="12"/>
        <v>0</v>
      </c>
      <c r="H265" s="70">
        <f t="shared" si="13"/>
        <v>0</v>
      </c>
      <c r="I265" s="70">
        <f t="shared" si="14"/>
        <v>0</v>
      </c>
    </row>
    <row r="266" ht="20.25" customHeight="1" spans="1:9">
      <c r="A266" s="67"/>
      <c r="B266" s="84" t="s">
        <v>147</v>
      </c>
      <c r="C266" s="20">
        <v>0</v>
      </c>
      <c r="D266" s="20">
        <v>0</v>
      </c>
      <c r="E266" s="20">
        <v>0</v>
      </c>
      <c r="F266" s="20">
        <v>0</v>
      </c>
      <c r="G266" s="70">
        <f t="shared" si="12"/>
        <v>0</v>
      </c>
      <c r="H266" s="70">
        <f t="shared" si="13"/>
        <v>0</v>
      </c>
      <c r="I266" s="70">
        <f t="shared" si="14"/>
        <v>0</v>
      </c>
    </row>
    <row r="267" ht="20.25" customHeight="1" spans="1:9">
      <c r="A267" s="67"/>
      <c r="B267" s="84" t="s">
        <v>148</v>
      </c>
      <c r="C267" s="20">
        <v>0</v>
      </c>
      <c r="D267" s="20">
        <v>0</v>
      </c>
      <c r="E267" s="20">
        <v>0</v>
      </c>
      <c r="F267" s="20">
        <v>0</v>
      </c>
      <c r="G267" s="70">
        <f t="shared" si="12"/>
        <v>0</v>
      </c>
      <c r="H267" s="70">
        <f t="shared" si="13"/>
        <v>0</v>
      </c>
      <c r="I267" s="70">
        <f t="shared" si="14"/>
        <v>0</v>
      </c>
    </row>
    <row r="268" ht="20.25" customHeight="1" spans="1:9">
      <c r="A268" s="67"/>
      <c r="B268" s="84" t="s">
        <v>149</v>
      </c>
      <c r="C268" s="20">
        <v>0</v>
      </c>
      <c r="D268" s="20">
        <v>0</v>
      </c>
      <c r="E268" s="20">
        <v>0</v>
      </c>
      <c r="F268" s="20">
        <v>0</v>
      </c>
      <c r="G268" s="70">
        <f t="shared" si="12"/>
        <v>0</v>
      </c>
      <c r="H268" s="70">
        <f t="shared" si="13"/>
        <v>0</v>
      </c>
      <c r="I268" s="70">
        <f t="shared" si="14"/>
        <v>0</v>
      </c>
    </row>
    <row r="269" ht="20.25" customHeight="1" spans="1:9">
      <c r="A269" s="67"/>
      <c r="B269" s="84" t="s">
        <v>156</v>
      </c>
      <c r="C269" s="20">
        <v>0</v>
      </c>
      <c r="D269" s="20">
        <v>0</v>
      </c>
      <c r="E269" s="20">
        <v>0</v>
      </c>
      <c r="F269" s="20">
        <v>0</v>
      </c>
      <c r="G269" s="70">
        <f t="shared" si="12"/>
        <v>0</v>
      </c>
      <c r="H269" s="70">
        <f t="shared" si="13"/>
        <v>0</v>
      </c>
      <c r="I269" s="70">
        <f t="shared" si="14"/>
        <v>0</v>
      </c>
    </row>
    <row r="270" ht="20.25" customHeight="1" spans="1:9">
      <c r="A270" s="67"/>
      <c r="B270" s="84" t="s">
        <v>302</v>
      </c>
      <c r="C270" s="20">
        <v>0</v>
      </c>
      <c r="D270" s="20">
        <v>0</v>
      </c>
      <c r="E270" s="20">
        <v>0</v>
      </c>
      <c r="F270" s="20">
        <v>0</v>
      </c>
      <c r="G270" s="70">
        <f t="shared" si="12"/>
        <v>0</v>
      </c>
      <c r="H270" s="70">
        <f t="shared" si="13"/>
        <v>0</v>
      </c>
      <c r="I270" s="70">
        <f t="shared" si="14"/>
        <v>0</v>
      </c>
    </row>
    <row r="271" ht="20.25" customHeight="1" spans="1:9">
      <c r="A271" s="67"/>
      <c r="B271" s="84" t="s">
        <v>303</v>
      </c>
      <c r="C271" s="20">
        <v>0</v>
      </c>
      <c r="D271" s="20">
        <v>0</v>
      </c>
      <c r="E271" s="20">
        <v>0</v>
      </c>
      <c r="F271" s="20">
        <v>0</v>
      </c>
      <c r="G271" s="70">
        <f t="shared" si="12"/>
        <v>0</v>
      </c>
      <c r="H271" s="70">
        <f t="shared" si="13"/>
        <v>0</v>
      </c>
      <c r="I271" s="70">
        <f t="shared" si="14"/>
        <v>0</v>
      </c>
    </row>
    <row r="272" ht="20.25" customHeight="1" spans="1:9">
      <c r="A272" s="67"/>
      <c r="B272" s="84" t="s">
        <v>304</v>
      </c>
      <c r="C272" s="20">
        <v>0</v>
      </c>
      <c r="D272" s="20">
        <v>0</v>
      </c>
      <c r="E272" s="20">
        <v>0</v>
      </c>
      <c r="F272" s="20">
        <v>0</v>
      </c>
      <c r="G272" s="70">
        <f t="shared" si="12"/>
        <v>0</v>
      </c>
      <c r="H272" s="70">
        <f t="shared" si="13"/>
        <v>0</v>
      </c>
      <c r="I272" s="70">
        <f t="shared" si="14"/>
        <v>0</v>
      </c>
    </row>
    <row r="273" ht="20.25" customHeight="1" spans="1:9">
      <c r="A273" s="67" t="s">
        <v>305</v>
      </c>
      <c r="B273" s="84" t="s">
        <v>99</v>
      </c>
      <c r="C273" s="20">
        <v>80</v>
      </c>
      <c r="D273" s="20">
        <v>325</v>
      </c>
      <c r="E273" s="20">
        <v>285</v>
      </c>
      <c r="F273" s="20">
        <v>325</v>
      </c>
      <c r="G273" s="70">
        <f t="shared" si="12"/>
        <v>406.25</v>
      </c>
      <c r="H273" s="70">
        <f t="shared" si="13"/>
        <v>100</v>
      </c>
      <c r="I273" s="70">
        <f t="shared" si="14"/>
        <v>114.035087719298</v>
      </c>
    </row>
    <row r="274" ht="20.25" customHeight="1" spans="1:9">
      <c r="A274" s="67"/>
      <c r="B274" s="84" t="s">
        <v>306</v>
      </c>
      <c r="C274" s="20">
        <v>0</v>
      </c>
      <c r="D274" s="20">
        <v>0</v>
      </c>
      <c r="E274" s="20">
        <v>0</v>
      </c>
      <c r="F274" s="20">
        <v>0</v>
      </c>
      <c r="G274" s="70">
        <f t="shared" si="12"/>
        <v>0</v>
      </c>
      <c r="H274" s="70">
        <f t="shared" si="13"/>
        <v>0</v>
      </c>
      <c r="I274" s="70">
        <f t="shared" si="14"/>
        <v>0</v>
      </c>
    </row>
    <row r="275" ht="20.25" customHeight="1" spans="1:9">
      <c r="A275" s="67"/>
      <c r="B275" s="84" t="s">
        <v>307</v>
      </c>
      <c r="C275" s="20">
        <v>0</v>
      </c>
      <c r="D275" s="20">
        <v>0</v>
      </c>
      <c r="E275" s="20">
        <v>0</v>
      </c>
      <c r="F275" s="20">
        <v>0</v>
      </c>
      <c r="G275" s="70">
        <f t="shared" si="12"/>
        <v>0</v>
      </c>
      <c r="H275" s="70">
        <f t="shared" si="13"/>
        <v>0</v>
      </c>
      <c r="I275" s="70">
        <f t="shared" si="14"/>
        <v>0</v>
      </c>
    </row>
    <row r="276" ht="20.25" customHeight="1" spans="1:9">
      <c r="A276" s="67"/>
      <c r="B276" s="84" t="s">
        <v>308</v>
      </c>
      <c r="C276" s="20">
        <v>0</v>
      </c>
      <c r="D276" s="20">
        <v>0</v>
      </c>
      <c r="E276" s="20">
        <v>0</v>
      </c>
      <c r="F276" s="20">
        <v>0</v>
      </c>
      <c r="G276" s="70">
        <f t="shared" si="12"/>
        <v>0</v>
      </c>
      <c r="H276" s="70">
        <f t="shared" si="13"/>
        <v>0</v>
      </c>
      <c r="I276" s="70">
        <f t="shared" si="14"/>
        <v>0</v>
      </c>
    </row>
    <row r="277" ht="20.25" customHeight="1" spans="1:9">
      <c r="A277" s="67"/>
      <c r="B277" s="84" t="s">
        <v>309</v>
      </c>
      <c r="C277" s="20">
        <v>0</v>
      </c>
      <c r="D277" s="20">
        <v>0</v>
      </c>
      <c r="E277" s="20">
        <v>0</v>
      </c>
      <c r="F277" s="20">
        <v>0</v>
      </c>
      <c r="G277" s="70">
        <f t="shared" si="12"/>
        <v>0</v>
      </c>
      <c r="H277" s="70">
        <f t="shared" si="13"/>
        <v>0</v>
      </c>
      <c r="I277" s="70">
        <f t="shared" si="14"/>
        <v>0</v>
      </c>
    </row>
    <row r="278" ht="20.25" customHeight="1" spans="1:9">
      <c r="A278" s="67"/>
      <c r="B278" s="84" t="s">
        <v>310</v>
      </c>
      <c r="C278" s="20">
        <v>0</v>
      </c>
      <c r="D278" s="20">
        <v>0</v>
      </c>
      <c r="E278" s="20">
        <v>0</v>
      </c>
      <c r="F278" s="20">
        <v>0</v>
      </c>
      <c r="G278" s="70">
        <f t="shared" si="12"/>
        <v>0</v>
      </c>
      <c r="H278" s="70">
        <f t="shared" si="13"/>
        <v>0</v>
      </c>
      <c r="I278" s="70">
        <f t="shared" si="14"/>
        <v>0</v>
      </c>
    </row>
    <row r="279" ht="20.25" customHeight="1" spans="1:9">
      <c r="A279" s="67"/>
      <c r="B279" s="84" t="s">
        <v>311</v>
      </c>
      <c r="C279" s="20">
        <v>0</v>
      </c>
      <c r="D279" s="20">
        <v>0</v>
      </c>
      <c r="E279" s="20">
        <v>0</v>
      </c>
      <c r="F279" s="20">
        <v>0</v>
      </c>
      <c r="G279" s="70">
        <f t="shared" si="12"/>
        <v>0</v>
      </c>
      <c r="H279" s="70">
        <f t="shared" si="13"/>
        <v>0</v>
      </c>
      <c r="I279" s="70">
        <f t="shared" si="14"/>
        <v>0</v>
      </c>
    </row>
    <row r="280" ht="20.25" customHeight="1" spans="1:9">
      <c r="A280" s="67"/>
      <c r="B280" s="84" t="s">
        <v>312</v>
      </c>
      <c r="C280" s="20">
        <v>0</v>
      </c>
      <c r="D280" s="20">
        <v>0</v>
      </c>
      <c r="E280" s="20">
        <v>0</v>
      </c>
      <c r="F280" s="20">
        <v>0</v>
      </c>
      <c r="G280" s="70">
        <f t="shared" si="12"/>
        <v>0</v>
      </c>
      <c r="H280" s="70">
        <f t="shared" si="13"/>
        <v>0</v>
      </c>
      <c r="I280" s="70">
        <f t="shared" si="14"/>
        <v>0</v>
      </c>
    </row>
    <row r="281" ht="20.25" customHeight="1" spans="1:9">
      <c r="A281" s="67"/>
      <c r="B281" s="84" t="s">
        <v>313</v>
      </c>
      <c r="C281" s="20">
        <v>0</v>
      </c>
      <c r="D281" s="20">
        <v>0</v>
      </c>
      <c r="E281" s="20">
        <v>0</v>
      </c>
      <c r="F281" s="20">
        <v>0</v>
      </c>
      <c r="G281" s="70">
        <f t="shared" si="12"/>
        <v>0</v>
      </c>
      <c r="H281" s="70">
        <f t="shared" si="13"/>
        <v>0</v>
      </c>
      <c r="I281" s="70">
        <f t="shared" si="14"/>
        <v>0</v>
      </c>
    </row>
    <row r="282" ht="20.25" customHeight="1" spans="1:9">
      <c r="A282" s="67"/>
      <c r="B282" s="84" t="s">
        <v>314</v>
      </c>
      <c r="C282" s="20">
        <v>69</v>
      </c>
      <c r="D282" s="20">
        <v>314</v>
      </c>
      <c r="E282" s="20">
        <v>280</v>
      </c>
      <c r="F282" s="20">
        <v>314</v>
      </c>
      <c r="G282" s="70">
        <f t="shared" si="12"/>
        <v>455.072463768116</v>
      </c>
      <c r="H282" s="70">
        <f t="shared" si="13"/>
        <v>100</v>
      </c>
      <c r="I282" s="70">
        <f t="shared" si="14"/>
        <v>112.142857142857</v>
      </c>
    </row>
    <row r="283" ht="20.25" customHeight="1" spans="1:9">
      <c r="A283" s="67"/>
      <c r="B283" s="84" t="s">
        <v>315</v>
      </c>
      <c r="C283" s="20">
        <v>0</v>
      </c>
      <c r="D283" s="20">
        <v>0</v>
      </c>
      <c r="E283" s="20">
        <v>64</v>
      </c>
      <c r="F283" s="20">
        <v>99</v>
      </c>
      <c r="G283" s="70">
        <f t="shared" si="12"/>
        <v>0</v>
      </c>
      <c r="H283" s="70">
        <f t="shared" si="13"/>
        <v>0</v>
      </c>
      <c r="I283" s="70">
        <f t="shared" si="14"/>
        <v>154.6875</v>
      </c>
    </row>
    <row r="284" ht="20.25" customHeight="1" spans="1:9">
      <c r="A284" s="67"/>
      <c r="B284" s="84" t="s">
        <v>316</v>
      </c>
      <c r="C284" s="20">
        <v>0</v>
      </c>
      <c r="D284" s="20">
        <v>0</v>
      </c>
      <c r="E284" s="20">
        <v>0</v>
      </c>
      <c r="F284" s="20">
        <v>0</v>
      </c>
      <c r="G284" s="70">
        <f t="shared" si="12"/>
        <v>0</v>
      </c>
      <c r="H284" s="70">
        <f t="shared" si="13"/>
        <v>0</v>
      </c>
      <c r="I284" s="70">
        <f t="shared" si="14"/>
        <v>0</v>
      </c>
    </row>
    <row r="285" ht="20.25" customHeight="1" spans="1:9">
      <c r="A285" s="67"/>
      <c r="B285" s="84" t="s">
        <v>317</v>
      </c>
      <c r="C285" s="20">
        <v>0</v>
      </c>
      <c r="D285" s="20">
        <v>0</v>
      </c>
      <c r="E285" s="20">
        <v>0</v>
      </c>
      <c r="F285" s="20">
        <v>0</v>
      </c>
      <c r="G285" s="70">
        <f t="shared" si="12"/>
        <v>0</v>
      </c>
      <c r="H285" s="70">
        <f t="shared" si="13"/>
        <v>0</v>
      </c>
      <c r="I285" s="70">
        <f t="shared" si="14"/>
        <v>0</v>
      </c>
    </row>
    <row r="286" ht="20.25" customHeight="1" spans="1:9">
      <c r="A286" s="67"/>
      <c r="B286" s="84" t="s">
        <v>318</v>
      </c>
      <c r="C286" s="20">
        <v>0</v>
      </c>
      <c r="D286" s="20">
        <v>0</v>
      </c>
      <c r="E286" s="20">
        <v>0</v>
      </c>
      <c r="F286" s="20">
        <v>0</v>
      </c>
      <c r="G286" s="70">
        <f t="shared" si="12"/>
        <v>0</v>
      </c>
      <c r="H286" s="70">
        <f t="shared" si="13"/>
        <v>0</v>
      </c>
      <c r="I286" s="70">
        <f t="shared" si="14"/>
        <v>0</v>
      </c>
    </row>
    <row r="287" ht="20.25" customHeight="1" spans="1:9">
      <c r="A287" s="67"/>
      <c r="B287" s="84" t="s">
        <v>319</v>
      </c>
      <c r="C287" s="20">
        <v>0</v>
      </c>
      <c r="D287" s="20">
        <v>0</v>
      </c>
      <c r="E287" s="20">
        <v>156</v>
      </c>
      <c r="F287" s="20">
        <v>205</v>
      </c>
      <c r="G287" s="70">
        <f t="shared" si="12"/>
        <v>0</v>
      </c>
      <c r="H287" s="70">
        <f t="shared" si="13"/>
        <v>0</v>
      </c>
      <c r="I287" s="70">
        <f t="shared" si="14"/>
        <v>131.410256410256</v>
      </c>
    </row>
    <row r="288" ht="20.25" customHeight="1" spans="1:9">
      <c r="A288" s="67"/>
      <c r="B288" s="84" t="s">
        <v>320</v>
      </c>
      <c r="C288" s="20">
        <v>0</v>
      </c>
      <c r="D288" s="20">
        <v>0</v>
      </c>
      <c r="E288" s="20">
        <v>0</v>
      </c>
      <c r="F288" s="20">
        <v>0</v>
      </c>
      <c r="G288" s="70">
        <f t="shared" si="12"/>
        <v>0</v>
      </c>
      <c r="H288" s="70">
        <f t="shared" si="13"/>
        <v>0</v>
      </c>
      <c r="I288" s="70">
        <f t="shared" si="14"/>
        <v>0</v>
      </c>
    </row>
    <row r="289" ht="20.25" customHeight="1" spans="1:9">
      <c r="A289" s="67"/>
      <c r="B289" s="84" t="s">
        <v>321</v>
      </c>
      <c r="C289" s="20">
        <v>0</v>
      </c>
      <c r="D289" s="20">
        <v>0</v>
      </c>
      <c r="E289" s="20">
        <v>55</v>
      </c>
      <c r="F289" s="20">
        <v>10</v>
      </c>
      <c r="G289" s="70">
        <f t="shared" si="12"/>
        <v>0</v>
      </c>
      <c r="H289" s="70">
        <f t="shared" si="13"/>
        <v>0</v>
      </c>
      <c r="I289" s="70">
        <f t="shared" si="14"/>
        <v>18.1818181818182</v>
      </c>
    </row>
    <row r="290" ht="20.25" customHeight="1" spans="1:9">
      <c r="A290" s="67"/>
      <c r="B290" s="84" t="s">
        <v>322</v>
      </c>
      <c r="C290" s="20">
        <v>11</v>
      </c>
      <c r="D290" s="20">
        <v>11</v>
      </c>
      <c r="E290" s="20">
        <v>5</v>
      </c>
      <c r="F290" s="20">
        <v>11</v>
      </c>
      <c r="G290" s="70">
        <f t="shared" si="12"/>
        <v>100</v>
      </c>
      <c r="H290" s="70">
        <f t="shared" si="13"/>
        <v>100</v>
      </c>
      <c r="I290" s="70">
        <f t="shared" si="14"/>
        <v>220</v>
      </c>
    </row>
    <row r="291" ht="20.25" customHeight="1" spans="1:9">
      <c r="A291" s="67"/>
      <c r="B291" s="84" t="s">
        <v>323</v>
      </c>
      <c r="C291" s="20">
        <v>0</v>
      </c>
      <c r="D291" s="20">
        <v>0</v>
      </c>
      <c r="E291" s="20">
        <v>5</v>
      </c>
      <c r="F291" s="20">
        <v>11</v>
      </c>
      <c r="G291" s="70">
        <f t="shared" si="12"/>
        <v>0</v>
      </c>
      <c r="H291" s="70">
        <f t="shared" si="13"/>
        <v>0</v>
      </c>
      <c r="I291" s="70">
        <f t="shared" si="14"/>
        <v>220</v>
      </c>
    </row>
    <row r="292" ht="20.25" customHeight="1" spans="1:9">
      <c r="A292" s="67" t="s">
        <v>324</v>
      </c>
      <c r="B292" s="84" t="s">
        <v>100</v>
      </c>
      <c r="C292" s="20">
        <v>7074</v>
      </c>
      <c r="D292" s="20">
        <v>9487</v>
      </c>
      <c r="E292" s="20">
        <v>9067</v>
      </c>
      <c r="F292" s="20">
        <v>9487</v>
      </c>
      <c r="G292" s="70">
        <f t="shared" si="12"/>
        <v>134.110828385638</v>
      </c>
      <c r="H292" s="70">
        <f t="shared" si="13"/>
        <v>100</v>
      </c>
      <c r="I292" s="70">
        <f t="shared" si="14"/>
        <v>104.632182640344</v>
      </c>
    </row>
    <row r="293" ht="20.25" customHeight="1" spans="1:9">
      <c r="A293" s="67"/>
      <c r="B293" s="84" t="s">
        <v>325</v>
      </c>
      <c r="C293" s="20">
        <v>0</v>
      </c>
      <c r="D293" s="20">
        <v>0</v>
      </c>
      <c r="E293" s="20">
        <v>0</v>
      </c>
      <c r="F293" s="20">
        <v>0</v>
      </c>
      <c r="G293" s="70">
        <f t="shared" si="12"/>
        <v>0</v>
      </c>
      <c r="H293" s="70">
        <f t="shared" si="13"/>
        <v>0</v>
      </c>
      <c r="I293" s="70">
        <f t="shared" si="14"/>
        <v>0</v>
      </c>
    </row>
    <row r="294" ht="20.25" customHeight="1" spans="1:9">
      <c r="A294" s="67"/>
      <c r="B294" s="84" t="s">
        <v>326</v>
      </c>
      <c r="C294" s="20">
        <v>0</v>
      </c>
      <c r="D294" s="20">
        <v>0</v>
      </c>
      <c r="E294" s="20">
        <v>0</v>
      </c>
      <c r="F294" s="20">
        <v>0</v>
      </c>
      <c r="G294" s="70">
        <f t="shared" si="12"/>
        <v>0</v>
      </c>
      <c r="H294" s="70">
        <f t="shared" si="13"/>
        <v>0</v>
      </c>
      <c r="I294" s="70">
        <f t="shared" si="14"/>
        <v>0</v>
      </c>
    </row>
    <row r="295" ht="20.25" customHeight="1" spans="1:9">
      <c r="A295" s="67"/>
      <c r="B295" s="84" t="s">
        <v>327</v>
      </c>
      <c r="C295" s="20">
        <v>0</v>
      </c>
      <c r="D295" s="20">
        <v>0</v>
      </c>
      <c r="E295" s="20">
        <v>0</v>
      </c>
      <c r="F295" s="20">
        <v>0</v>
      </c>
      <c r="G295" s="70">
        <f t="shared" si="12"/>
        <v>0</v>
      </c>
      <c r="H295" s="70">
        <f t="shared" si="13"/>
        <v>0</v>
      </c>
      <c r="I295" s="70">
        <f t="shared" si="14"/>
        <v>0</v>
      </c>
    </row>
    <row r="296" ht="20.25" customHeight="1" spans="1:9">
      <c r="A296" s="67"/>
      <c r="B296" s="84" t="s">
        <v>328</v>
      </c>
      <c r="C296" s="20">
        <v>6482</v>
      </c>
      <c r="D296" s="20">
        <v>8298</v>
      </c>
      <c r="E296" s="20">
        <v>7941</v>
      </c>
      <c r="F296" s="20">
        <v>8298</v>
      </c>
      <c r="G296" s="70">
        <f t="shared" si="12"/>
        <v>128.016044430731</v>
      </c>
      <c r="H296" s="70">
        <f t="shared" si="13"/>
        <v>100</v>
      </c>
      <c r="I296" s="70">
        <f t="shared" si="14"/>
        <v>104.49565545901</v>
      </c>
    </row>
    <row r="297" ht="20.25" customHeight="1" spans="1:9">
      <c r="A297" s="67"/>
      <c r="B297" s="84" t="s">
        <v>147</v>
      </c>
      <c r="C297" s="20">
        <v>0</v>
      </c>
      <c r="D297" s="20">
        <v>0</v>
      </c>
      <c r="E297" s="20">
        <v>6119</v>
      </c>
      <c r="F297" s="20">
        <v>6593</v>
      </c>
      <c r="G297" s="70">
        <f t="shared" si="12"/>
        <v>0</v>
      </c>
      <c r="H297" s="70">
        <f t="shared" si="13"/>
        <v>0</v>
      </c>
      <c r="I297" s="70">
        <f t="shared" si="14"/>
        <v>107.746363784932</v>
      </c>
    </row>
    <row r="298" ht="20.25" customHeight="1" spans="1:9">
      <c r="A298" s="67"/>
      <c r="B298" s="84" t="s">
        <v>148</v>
      </c>
      <c r="C298" s="20">
        <v>0</v>
      </c>
      <c r="D298" s="20">
        <v>0</v>
      </c>
      <c r="E298" s="20">
        <v>245</v>
      </c>
      <c r="F298" s="20">
        <v>110</v>
      </c>
      <c r="G298" s="70">
        <f t="shared" si="12"/>
        <v>0</v>
      </c>
      <c r="H298" s="70">
        <f t="shared" si="13"/>
        <v>0</v>
      </c>
      <c r="I298" s="70">
        <f t="shared" si="14"/>
        <v>44.8979591836735</v>
      </c>
    </row>
    <row r="299" ht="20.25" customHeight="1" spans="1:9">
      <c r="A299" s="67"/>
      <c r="B299" s="84" t="s">
        <v>149</v>
      </c>
      <c r="C299" s="20">
        <v>0</v>
      </c>
      <c r="D299" s="20">
        <v>0</v>
      </c>
      <c r="E299" s="20">
        <v>0</v>
      </c>
      <c r="F299" s="20">
        <v>0</v>
      </c>
      <c r="G299" s="70">
        <f t="shared" si="12"/>
        <v>0</v>
      </c>
      <c r="H299" s="70">
        <f t="shared" si="13"/>
        <v>0</v>
      </c>
      <c r="I299" s="70">
        <f t="shared" si="14"/>
        <v>0</v>
      </c>
    </row>
    <row r="300" ht="20.25" customHeight="1" spans="1:9">
      <c r="A300" s="67"/>
      <c r="B300" s="84" t="s">
        <v>188</v>
      </c>
      <c r="C300" s="20">
        <v>0</v>
      </c>
      <c r="D300" s="20">
        <v>0</v>
      </c>
      <c r="E300" s="20">
        <v>17</v>
      </c>
      <c r="F300" s="20">
        <v>0</v>
      </c>
      <c r="G300" s="70">
        <f t="shared" si="12"/>
        <v>0</v>
      </c>
      <c r="H300" s="70">
        <f t="shared" si="13"/>
        <v>0</v>
      </c>
      <c r="I300" s="70">
        <f t="shared" si="14"/>
        <v>0</v>
      </c>
    </row>
    <row r="301" ht="20.25" customHeight="1" spans="1:9">
      <c r="A301" s="67"/>
      <c r="B301" s="84" t="s">
        <v>329</v>
      </c>
      <c r="C301" s="20">
        <v>0</v>
      </c>
      <c r="D301" s="20">
        <v>0</v>
      </c>
      <c r="E301" s="20">
        <v>754</v>
      </c>
      <c r="F301" s="20">
        <v>330</v>
      </c>
      <c r="G301" s="70">
        <f t="shared" si="12"/>
        <v>0</v>
      </c>
      <c r="H301" s="70">
        <f t="shared" si="13"/>
        <v>0</v>
      </c>
      <c r="I301" s="70">
        <f t="shared" si="14"/>
        <v>43.7665782493369</v>
      </c>
    </row>
    <row r="302" ht="20.25" customHeight="1" spans="1:9">
      <c r="A302" s="67"/>
      <c r="B302" s="84" t="s">
        <v>330</v>
      </c>
      <c r="C302" s="20">
        <v>0</v>
      </c>
      <c r="D302" s="20">
        <v>0</v>
      </c>
      <c r="E302" s="20">
        <v>0</v>
      </c>
      <c r="F302" s="20">
        <v>0</v>
      </c>
      <c r="G302" s="70">
        <f t="shared" si="12"/>
        <v>0</v>
      </c>
      <c r="H302" s="70">
        <f t="shared" si="13"/>
        <v>0</v>
      </c>
      <c r="I302" s="70">
        <f t="shared" si="14"/>
        <v>0</v>
      </c>
    </row>
    <row r="303" ht="20.25" customHeight="1" spans="1:9">
      <c r="A303" s="67"/>
      <c r="B303" s="84" t="s">
        <v>331</v>
      </c>
      <c r="C303" s="20">
        <v>0</v>
      </c>
      <c r="D303" s="20">
        <v>0</v>
      </c>
      <c r="E303" s="20">
        <v>0</v>
      </c>
      <c r="F303" s="20">
        <v>0</v>
      </c>
      <c r="G303" s="70">
        <f t="shared" si="12"/>
        <v>0</v>
      </c>
      <c r="H303" s="70">
        <f t="shared" si="13"/>
        <v>0</v>
      </c>
      <c r="I303" s="70">
        <f t="shared" si="14"/>
        <v>0</v>
      </c>
    </row>
    <row r="304" ht="20.25" customHeight="1" spans="1:9">
      <c r="A304" s="67"/>
      <c r="B304" s="84" t="s">
        <v>332</v>
      </c>
      <c r="C304" s="20">
        <v>0</v>
      </c>
      <c r="D304" s="20">
        <v>0</v>
      </c>
      <c r="E304" s="20">
        <v>0</v>
      </c>
      <c r="F304" s="20">
        <v>0</v>
      </c>
      <c r="G304" s="70">
        <f t="shared" si="12"/>
        <v>0</v>
      </c>
      <c r="H304" s="70">
        <f t="shared" si="13"/>
        <v>0</v>
      </c>
      <c r="I304" s="70">
        <f t="shared" si="14"/>
        <v>0</v>
      </c>
    </row>
    <row r="305" ht="20.25" customHeight="1" spans="1:9">
      <c r="A305" s="67"/>
      <c r="B305" s="84" t="s">
        <v>156</v>
      </c>
      <c r="C305" s="20">
        <v>0</v>
      </c>
      <c r="D305" s="20">
        <v>0</v>
      </c>
      <c r="E305" s="20">
        <v>0</v>
      </c>
      <c r="F305" s="20">
        <v>0</v>
      </c>
      <c r="G305" s="70">
        <f t="shared" si="12"/>
        <v>0</v>
      </c>
      <c r="H305" s="70">
        <f t="shared" si="13"/>
        <v>0</v>
      </c>
      <c r="I305" s="70">
        <f t="shared" si="14"/>
        <v>0</v>
      </c>
    </row>
    <row r="306" ht="20.25" customHeight="1" spans="1:9">
      <c r="A306" s="67"/>
      <c r="B306" s="84" t="s">
        <v>333</v>
      </c>
      <c r="C306" s="20">
        <v>0</v>
      </c>
      <c r="D306" s="20">
        <v>0</v>
      </c>
      <c r="E306" s="20">
        <v>806</v>
      </c>
      <c r="F306" s="20">
        <v>1265</v>
      </c>
      <c r="G306" s="70">
        <f t="shared" si="12"/>
        <v>0</v>
      </c>
      <c r="H306" s="70">
        <f t="shared" si="13"/>
        <v>0</v>
      </c>
      <c r="I306" s="70">
        <f t="shared" si="14"/>
        <v>156.947890818859</v>
      </c>
    </row>
    <row r="307" ht="20.25" customHeight="1" spans="1:9">
      <c r="A307" s="67"/>
      <c r="B307" s="84" t="s">
        <v>334</v>
      </c>
      <c r="C307" s="20">
        <v>0</v>
      </c>
      <c r="D307" s="20">
        <v>0</v>
      </c>
      <c r="E307" s="20">
        <v>0</v>
      </c>
      <c r="F307" s="20">
        <v>0</v>
      </c>
      <c r="G307" s="70">
        <f t="shared" si="12"/>
        <v>0</v>
      </c>
      <c r="H307" s="70">
        <f t="shared" si="13"/>
        <v>0</v>
      </c>
      <c r="I307" s="70">
        <f t="shared" si="14"/>
        <v>0</v>
      </c>
    </row>
    <row r="308" ht="20.25" customHeight="1" spans="1:9">
      <c r="A308" s="67"/>
      <c r="B308" s="84" t="s">
        <v>147</v>
      </c>
      <c r="C308" s="20">
        <v>0</v>
      </c>
      <c r="D308" s="20">
        <v>0</v>
      </c>
      <c r="E308" s="20">
        <v>0</v>
      </c>
      <c r="F308" s="20">
        <v>0</v>
      </c>
      <c r="G308" s="70">
        <f t="shared" si="12"/>
        <v>0</v>
      </c>
      <c r="H308" s="70">
        <f t="shared" si="13"/>
        <v>0</v>
      </c>
      <c r="I308" s="70">
        <f t="shared" si="14"/>
        <v>0</v>
      </c>
    </row>
    <row r="309" ht="20.25" customHeight="1" spans="1:9">
      <c r="A309" s="67"/>
      <c r="B309" s="84" t="s">
        <v>148</v>
      </c>
      <c r="C309" s="20">
        <v>0</v>
      </c>
      <c r="D309" s="20">
        <v>0</v>
      </c>
      <c r="E309" s="20">
        <v>0</v>
      </c>
      <c r="F309" s="20">
        <v>0</v>
      </c>
      <c r="G309" s="70">
        <f t="shared" si="12"/>
        <v>0</v>
      </c>
      <c r="H309" s="70">
        <f t="shared" si="13"/>
        <v>0</v>
      </c>
      <c r="I309" s="70">
        <f t="shared" si="14"/>
        <v>0</v>
      </c>
    </row>
    <row r="310" ht="20.25" customHeight="1" spans="1:9">
      <c r="A310" s="67"/>
      <c r="B310" s="84" t="s">
        <v>149</v>
      </c>
      <c r="C310" s="20">
        <v>0</v>
      </c>
      <c r="D310" s="20">
        <v>0</v>
      </c>
      <c r="E310" s="20">
        <v>0</v>
      </c>
      <c r="F310" s="20">
        <v>0</v>
      </c>
      <c r="G310" s="70">
        <f t="shared" si="12"/>
        <v>0</v>
      </c>
      <c r="H310" s="70">
        <f t="shared" si="13"/>
        <v>0</v>
      </c>
      <c r="I310" s="70">
        <f t="shared" si="14"/>
        <v>0</v>
      </c>
    </row>
    <row r="311" ht="20.25" customHeight="1" spans="1:9">
      <c r="A311" s="67"/>
      <c r="B311" s="84" t="s">
        <v>335</v>
      </c>
      <c r="C311" s="20">
        <v>0</v>
      </c>
      <c r="D311" s="20">
        <v>0</v>
      </c>
      <c r="E311" s="20">
        <v>0</v>
      </c>
      <c r="F311" s="20">
        <v>0</v>
      </c>
      <c r="G311" s="70">
        <f t="shared" si="12"/>
        <v>0</v>
      </c>
      <c r="H311" s="70">
        <f t="shared" si="13"/>
        <v>0</v>
      </c>
      <c r="I311" s="70">
        <f t="shared" si="14"/>
        <v>0</v>
      </c>
    </row>
    <row r="312" ht="20.25" customHeight="1" spans="1:9">
      <c r="A312" s="67"/>
      <c r="B312" s="84" t="s">
        <v>156</v>
      </c>
      <c r="C312" s="20">
        <v>0</v>
      </c>
      <c r="D312" s="20">
        <v>0</v>
      </c>
      <c r="E312" s="20">
        <v>0</v>
      </c>
      <c r="F312" s="20">
        <v>0</v>
      </c>
      <c r="G312" s="70">
        <f t="shared" si="12"/>
        <v>0</v>
      </c>
      <c r="H312" s="70">
        <f t="shared" si="13"/>
        <v>0</v>
      </c>
      <c r="I312" s="70">
        <f t="shared" si="14"/>
        <v>0</v>
      </c>
    </row>
    <row r="313" ht="20.25" customHeight="1" spans="1:9">
      <c r="A313" s="67"/>
      <c r="B313" s="84" t="s">
        <v>336</v>
      </c>
      <c r="C313" s="20">
        <v>0</v>
      </c>
      <c r="D313" s="20">
        <v>0</v>
      </c>
      <c r="E313" s="20">
        <v>0</v>
      </c>
      <c r="F313" s="20">
        <v>0</v>
      </c>
      <c r="G313" s="70">
        <f t="shared" si="12"/>
        <v>0</v>
      </c>
      <c r="H313" s="70">
        <f t="shared" si="13"/>
        <v>0</v>
      </c>
      <c r="I313" s="70">
        <f t="shared" si="14"/>
        <v>0</v>
      </c>
    </row>
    <row r="314" ht="20.25" customHeight="1" spans="1:9">
      <c r="A314" s="67"/>
      <c r="B314" s="84" t="s">
        <v>337</v>
      </c>
      <c r="C314" s="20">
        <v>0</v>
      </c>
      <c r="D314" s="20">
        <v>0</v>
      </c>
      <c r="E314" s="20">
        <v>205</v>
      </c>
      <c r="F314" s="20">
        <v>0</v>
      </c>
      <c r="G314" s="70">
        <f t="shared" si="12"/>
        <v>0</v>
      </c>
      <c r="H314" s="70">
        <f t="shared" si="13"/>
        <v>0</v>
      </c>
      <c r="I314" s="70">
        <f t="shared" si="14"/>
        <v>0</v>
      </c>
    </row>
    <row r="315" ht="20.25" customHeight="1" spans="1:9">
      <c r="A315" s="67"/>
      <c r="B315" s="84" t="s">
        <v>147</v>
      </c>
      <c r="C315" s="20">
        <v>0</v>
      </c>
      <c r="D315" s="20">
        <v>0</v>
      </c>
      <c r="E315" s="20">
        <v>100</v>
      </c>
      <c r="F315" s="20">
        <v>0</v>
      </c>
      <c r="G315" s="70">
        <f t="shared" si="12"/>
        <v>0</v>
      </c>
      <c r="H315" s="70">
        <f t="shared" si="13"/>
        <v>0</v>
      </c>
      <c r="I315" s="70">
        <f t="shared" si="14"/>
        <v>0</v>
      </c>
    </row>
    <row r="316" ht="20.25" customHeight="1" spans="1:9">
      <c r="A316" s="67"/>
      <c r="B316" s="84" t="s">
        <v>148</v>
      </c>
      <c r="C316" s="20">
        <v>0</v>
      </c>
      <c r="D316" s="20">
        <v>0</v>
      </c>
      <c r="E316" s="20">
        <v>0</v>
      </c>
      <c r="F316" s="20">
        <v>0</v>
      </c>
      <c r="G316" s="70">
        <f t="shared" si="12"/>
        <v>0</v>
      </c>
      <c r="H316" s="70">
        <f t="shared" si="13"/>
        <v>0</v>
      </c>
      <c r="I316" s="70">
        <f t="shared" si="14"/>
        <v>0</v>
      </c>
    </row>
    <row r="317" ht="20.25" customHeight="1" spans="1:9">
      <c r="A317" s="67"/>
      <c r="B317" s="84" t="s">
        <v>149</v>
      </c>
      <c r="C317" s="20">
        <v>0</v>
      </c>
      <c r="D317" s="20">
        <v>0</v>
      </c>
      <c r="E317" s="20">
        <v>0</v>
      </c>
      <c r="F317" s="20">
        <v>0</v>
      </c>
      <c r="G317" s="70">
        <f t="shared" si="12"/>
        <v>0</v>
      </c>
      <c r="H317" s="70">
        <f t="shared" si="13"/>
        <v>0</v>
      </c>
      <c r="I317" s="70">
        <f t="shared" si="14"/>
        <v>0</v>
      </c>
    </row>
    <row r="318" ht="20.25" customHeight="1" spans="1:9">
      <c r="A318" s="67"/>
      <c r="B318" s="84" t="s">
        <v>338</v>
      </c>
      <c r="C318" s="20">
        <v>0</v>
      </c>
      <c r="D318" s="20">
        <v>0</v>
      </c>
      <c r="E318" s="20">
        <v>100</v>
      </c>
      <c r="F318" s="20">
        <v>0</v>
      </c>
      <c r="G318" s="70">
        <f t="shared" si="12"/>
        <v>0</v>
      </c>
      <c r="H318" s="70">
        <f t="shared" si="13"/>
        <v>0</v>
      </c>
      <c r="I318" s="70">
        <f t="shared" si="14"/>
        <v>0</v>
      </c>
    </row>
    <row r="319" ht="20.25" customHeight="1" spans="1:9">
      <c r="A319" s="67"/>
      <c r="B319" s="84" t="s">
        <v>339</v>
      </c>
      <c r="C319" s="20">
        <v>0</v>
      </c>
      <c r="D319" s="20">
        <v>0</v>
      </c>
      <c r="E319" s="20">
        <v>0</v>
      </c>
      <c r="F319" s="20">
        <v>0</v>
      </c>
      <c r="G319" s="70">
        <f t="shared" si="12"/>
        <v>0</v>
      </c>
      <c r="H319" s="70">
        <f t="shared" si="13"/>
        <v>0</v>
      </c>
      <c r="I319" s="70">
        <f t="shared" si="14"/>
        <v>0</v>
      </c>
    </row>
    <row r="320" ht="20.25" customHeight="1" spans="1:9">
      <c r="A320" s="67"/>
      <c r="B320" s="84" t="s">
        <v>156</v>
      </c>
      <c r="C320" s="20">
        <v>0</v>
      </c>
      <c r="D320" s="20">
        <v>0</v>
      </c>
      <c r="E320" s="20">
        <v>0</v>
      </c>
      <c r="F320" s="20">
        <v>0</v>
      </c>
      <c r="G320" s="70">
        <f t="shared" si="12"/>
        <v>0</v>
      </c>
      <c r="H320" s="70">
        <f t="shared" si="13"/>
        <v>0</v>
      </c>
      <c r="I320" s="70">
        <f t="shared" si="14"/>
        <v>0</v>
      </c>
    </row>
    <row r="321" ht="20.25" customHeight="1" spans="1:9">
      <c r="A321" s="67"/>
      <c r="B321" s="84" t="s">
        <v>340</v>
      </c>
      <c r="C321" s="20">
        <v>0</v>
      </c>
      <c r="D321" s="20">
        <v>0</v>
      </c>
      <c r="E321" s="20">
        <v>5</v>
      </c>
      <c r="F321" s="20">
        <v>0</v>
      </c>
      <c r="G321" s="70">
        <f t="shared" si="12"/>
        <v>0</v>
      </c>
      <c r="H321" s="70">
        <f t="shared" si="13"/>
        <v>0</v>
      </c>
      <c r="I321" s="70">
        <f t="shared" si="14"/>
        <v>0</v>
      </c>
    </row>
    <row r="322" ht="20.25" customHeight="1" spans="1:9">
      <c r="A322" s="67"/>
      <c r="B322" s="84" t="s">
        <v>341</v>
      </c>
      <c r="C322" s="20">
        <v>0</v>
      </c>
      <c r="D322" s="20">
        <v>5</v>
      </c>
      <c r="E322" s="20">
        <v>120</v>
      </c>
      <c r="F322" s="20">
        <v>5</v>
      </c>
      <c r="G322" s="70">
        <f t="shared" si="12"/>
        <v>0</v>
      </c>
      <c r="H322" s="70">
        <f t="shared" si="13"/>
        <v>100</v>
      </c>
      <c r="I322" s="70">
        <f t="shared" si="14"/>
        <v>4.16666666666667</v>
      </c>
    </row>
    <row r="323" ht="20.25" customHeight="1" spans="1:9">
      <c r="A323" s="67"/>
      <c r="B323" s="84" t="s">
        <v>147</v>
      </c>
      <c r="C323" s="20">
        <v>0</v>
      </c>
      <c r="D323" s="20">
        <v>0</v>
      </c>
      <c r="E323" s="20">
        <v>0</v>
      </c>
      <c r="F323" s="20">
        <v>5</v>
      </c>
      <c r="G323" s="70">
        <f t="shared" si="12"/>
        <v>0</v>
      </c>
      <c r="H323" s="70">
        <f t="shared" si="13"/>
        <v>0</v>
      </c>
      <c r="I323" s="70">
        <f t="shared" si="14"/>
        <v>0</v>
      </c>
    </row>
    <row r="324" ht="20.25" customHeight="1" spans="1:9">
      <c r="A324" s="67"/>
      <c r="B324" s="84" t="s">
        <v>148</v>
      </c>
      <c r="C324" s="20">
        <v>0</v>
      </c>
      <c r="D324" s="20">
        <v>0</v>
      </c>
      <c r="E324" s="20">
        <v>0</v>
      </c>
      <c r="F324" s="20">
        <v>0</v>
      </c>
      <c r="G324" s="70">
        <f t="shared" ref="G324:G387" si="15">IF(C324&lt;&gt;0,(F324/C324)*100,0)</f>
        <v>0</v>
      </c>
      <c r="H324" s="70">
        <f t="shared" ref="H324:H387" si="16">IF(D324&lt;&gt;0,(F324/D324)*100,0)</f>
        <v>0</v>
      </c>
      <c r="I324" s="70">
        <f t="shared" ref="I324:I387" si="17">IF(E324&lt;&gt;0,(F324/E324)*100,0)</f>
        <v>0</v>
      </c>
    </row>
    <row r="325" ht="20.25" customHeight="1" spans="1:9">
      <c r="A325" s="67"/>
      <c r="B325" s="84" t="s">
        <v>149</v>
      </c>
      <c r="C325" s="20">
        <v>0</v>
      </c>
      <c r="D325" s="20">
        <v>0</v>
      </c>
      <c r="E325" s="20">
        <v>0</v>
      </c>
      <c r="F325" s="20">
        <v>0</v>
      </c>
      <c r="G325" s="70">
        <f t="shared" si="15"/>
        <v>0</v>
      </c>
      <c r="H325" s="70">
        <f t="shared" si="16"/>
        <v>0</v>
      </c>
      <c r="I325" s="70">
        <f t="shared" si="17"/>
        <v>0</v>
      </c>
    </row>
    <row r="326" ht="20.25" customHeight="1" spans="1:9">
      <c r="A326" s="67"/>
      <c r="B326" s="84" t="s">
        <v>342</v>
      </c>
      <c r="C326" s="20">
        <v>0</v>
      </c>
      <c r="D326" s="20">
        <v>0</v>
      </c>
      <c r="E326" s="20">
        <v>0</v>
      </c>
      <c r="F326" s="20">
        <v>0</v>
      </c>
      <c r="G326" s="70">
        <f t="shared" si="15"/>
        <v>0</v>
      </c>
      <c r="H326" s="70">
        <f t="shared" si="16"/>
        <v>0</v>
      </c>
      <c r="I326" s="70">
        <f t="shared" si="17"/>
        <v>0</v>
      </c>
    </row>
    <row r="327" ht="20.25" customHeight="1" spans="1:9">
      <c r="A327" s="67"/>
      <c r="B327" s="84" t="s">
        <v>343</v>
      </c>
      <c r="C327" s="20">
        <v>0</v>
      </c>
      <c r="D327" s="20">
        <v>0</v>
      </c>
      <c r="E327" s="20">
        <v>0</v>
      </c>
      <c r="F327" s="20">
        <v>0</v>
      </c>
      <c r="G327" s="70">
        <f t="shared" si="15"/>
        <v>0</v>
      </c>
      <c r="H327" s="70">
        <f t="shared" si="16"/>
        <v>0</v>
      </c>
      <c r="I327" s="70">
        <f t="shared" si="17"/>
        <v>0</v>
      </c>
    </row>
    <row r="328" ht="20.25" customHeight="1" spans="1:9">
      <c r="A328" s="67"/>
      <c r="B328" s="84" t="s">
        <v>344</v>
      </c>
      <c r="C328" s="20">
        <v>0</v>
      </c>
      <c r="D328" s="20">
        <v>0</v>
      </c>
      <c r="E328" s="20">
        <v>100</v>
      </c>
      <c r="F328" s="20">
        <v>0</v>
      </c>
      <c r="G328" s="70">
        <f t="shared" si="15"/>
        <v>0</v>
      </c>
      <c r="H328" s="70">
        <f t="shared" si="16"/>
        <v>0</v>
      </c>
      <c r="I328" s="70">
        <f t="shared" si="17"/>
        <v>0</v>
      </c>
    </row>
    <row r="329" ht="20.25" customHeight="1" spans="1:9">
      <c r="A329" s="67"/>
      <c r="B329" s="84" t="s">
        <v>156</v>
      </c>
      <c r="C329" s="20">
        <v>0</v>
      </c>
      <c r="D329" s="20">
        <v>0</v>
      </c>
      <c r="E329" s="20">
        <v>0</v>
      </c>
      <c r="F329" s="20">
        <v>0</v>
      </c>
      <c r="G329" s="70">
        <f t="shared" si="15"/>
        <v>0</v>
      </c>
      <c r="H329" s="70">
        <f t="shared" si="16"/>
        <v>0</v>
      </c>
      <c r="I329" s="70">
        <f t="shared" si="17"/>
        <v>0</v>
      </c>
    </row>
    <row r="330" ht="20.25" customHeight="1" spans="1:9">
      <c r="A330" s="67"/>
      <c r="B330" s="84" t="s">
        <v>345</v>
      </c>
      <c r="C330" s="20">
        <v>0</v>
      </c>
      <c r="D330" s="20">
        <v>0</v>
      </c>
      <c r="E330" s="20">
        <v>20</v>
      </c>
      <c r="F330" s="20">
        <v>0</v>
      </c>
      <c r="G330" s="70">
        <f t="shared" si="15"/>
        <v>0</v>
      </c>
      <c r="H330" s="70">
        <f t="shared" si="16"/>
        <v>0</v>
      </c>
      <c r="I330" s="70">
        <f t="shared" si="17"/>
        <v>0</v>
      </c>
    </row>
    <row r="331" ht="20.25" customHeight="1" spans="1:9">
      <c r="A331" s="67"/>
      <c r="B331" s="84" t="s">
        <v>346</v>
      </c>
      <c r="C331" s="20">
        <v>592</v>
      </c>
      <c r="D331" s="20">
        <v>714</v>
      </c>
      <c r="E331" s="20">
        <v>638</v>
      </c>
      <c r="F331" s="20">
        <v>714</v>
      </c>
      <c r="G331" s="70">
        <f t="shared" si="15"/>
        <v>120.608108108108</v>
      </c>
      <c r="H331" s="70">
        <f t="shared" si="16"/>
        <v>100</v>
      </c>
      <c r="I331" s="70">
        <f t="shared" si="17"/>
        <v>111.912225705329</v>
      </c>
    </row>
    <row r="332" ht="20.25" customHeight="1" spans="1:9">
      <c r="A332" s="67"/>
      <c r="B332" s="84" t="s">
        <v>147</v>
      </c>
      <c r="C332" s="20">
        <v>0</v>
      </c>
      <c r="D332" s="20">
        <v>0</v>
      </c>
      <c r="E332" s="20">
        <v>550</v>
      </c>
      <c r="F332" s="20">
        <v>620</v>
      </c>
      <c r="G332" s="70">
        <f t="shared" si="15"/>
        <v>0</v>
      </c>
      <c r="H332" s="70">
        <f t="shared" si="16"/>
        <v>0</v>
      </c>
      <c r="I332" s="70">
        <f t="shared" si="17"/>
        <v>112.727272727273</v>
      </c>
    </row>
    <row r="333" ht="20.25" customHeight="1" spans="1:9">
      <c r="A333" s="67"/>
      <c r="B333" s="84" t="s">
        <v>148</v>
      </c>
      <c r="C333" s="20">
        <v>0</v>
      </c>
      <c r="D333" s="20">
        <v>0</v>
      </c>
      <c r="E333" s="20">
        <v>0</v>
      </c>
      <c r="F333" s="20">
        <v>0</v>
      </c>
      <c r="G333" s="70">
        <f t="shared" si="15"/>
        <v>0</v>
      </c>
      <c r="H333" s="70">
        <f t="shared" si="16"/>
        <v>0</v>
      </c>
      <c r="I333" s="70">
        <f t="shared" si="17"/>
        <v>0</v>
      </c>
    </row>
    <row r="334" ht="20.25" customHeight="1" spans="1:9">
      <c r="A334" s="67"/>
      <c r="B334" s="84" t="s">
        <v>149</v>
      </c>
      <c r="C334" s="20">
        <v>0</v>
      </c>
      <c r="D334" s="20">
        <v>0</v>
      </c>
      <c r="E334" s="20">
        <v>0</v>
      </c>
      <c r="F334" s="20">
        <v>0</v>
      </c>
      <c r="G334" s="70">
        <f t="shared" si="15"/>
        <v>0</v>
      </c>
      <c r="H334" s="70">
        <f t="shared" si="16"/>
        <v>0</v>
      </c>
      <c r="I334" s="70">
        <f t="shared" si="17"/>
        <v>0</v>
      </c>
    </row>
    <row r="335" ht="20.25" customHeight="1" spans="1:9">
      <c r="A335" s="67"/>
      <c r="B335" s="84" t="s">
        <v>347</v>
      </c>
      <c r="C335" s="20">
        <v>0</v>
      </c>
      <c r="D335" s="20">
        <v>0</v>
      </c>
      <c r="E335" s="20">
        <v>20</v>
      </c>
      <c r="F335" s="20">
        <v>8</v>
      </c>
      <c r="G335" s="70">
        <f t="shared" si="15"/>
        <v>0</v>
      </c>
      <c r="H335" s="70">
        <f t="shared" si="16"/>
        <v>0</v>
      </c>
      <c r="I335" s="70">
        <f t="shared" si="17"/>
        <v>40</v>
      </c>
    </row>
    <row r="336" ht="20.25" customHeight="1" spans="1:9">
      <c r="A336" s="67"/>
      <c r="B336" s="84" t="s">
        <v>348</v>
      </c>
      <c r="C336" s="20">
        <v>0</v>
      </c>
      <c r="D336" s="20">
        <v>0</v>
      </c>
      <c r="E336" s="20">
        <v>0</v>
      </c>
      <c r="F336" s="20">
        <v>28</v>
      </c>
      <c r="G336" s="70">
        <f t="shared" si="15"/>
        <v>0</v>
      </c>
      <c r="H336" s="70">
        <f t="shared" si="16"/>
        <v>0</v>
      </c>
      <c r="I336" s="70">
        <f t="shared" si="17"/>
        <v>0</v>
      </c>
    </row>
    <row r="337" ht="20.25" customHeight="1" spans="1:9">
      <c r="A337" s="67"/>
      <c r="B337" s="84" t="s">
        <v>349</v>
      </c>
      <c r="C337" s="20">
        <v>0</v>
      </c>
      <c r="D337" s="20">
        <v>0</v>
      </c>
      <c r="E337" s="20">
        <v>0</v>
      </c>
      <c r="F337" s="20">
        <v>0</v>
      </c>
      <c r="G337" s="70">
        <f t="shared" si="15"/>
        <v>0</v>
      </c>
      <c r="H337" s="70">
        <f t="shared" si="16"/>
        <v>0</v>
      </c>
      <c r="I337" s="70">
        <f t="shared" si="17"/>
        <v>0</v>
      </c>
    </row>
    <row r="338" ht="20.25" customHeight="1" spans="1:9">
      <c r="A338" s="67"/>
      <c r="B338" s="84" t="s">
        <v>350</v>
      </c>
      <c r="C338" s="20">
        <v>0</v>
      </c>
      <c r="D338" s="20">
        <v>0</v>
      </c>
      <c r="E338" s="20">
        <v>7</v>
      </c>
      <c r="F338" s="20">
        <v>22</v>
      </c>
      <c r="G338" s="70">
        <f t="shared" si="15"/>
        <v>0</v>
      </c>
      <c r="H338" s="70">
        <f t="shared" si="16"/>
        <v>0</v>
      </c>
      <c r="I338" s="70">
        <f t="shared" si="17"/>
        <v>314.285714285714</v>
      </c>
    </row>
    <row r="339" ht="20.25" customHeight="1" spans="1:9">
      <c r="A339" s="67"/>
      <c r="B339" s="84" t="s">
        <v>351</v>
      </c>
      <c r="C339" s="20">
        <v>0</v>
      </c>
      <c r="D339" s="20">
        <v>0</v>
      </c>
      <c r="E339" s="20">
        <v>0</v>
      </c>
      <c r="F339" s="20">
        <v>0</v>
      </c>
      <c r="G339" s="70">
        <f t="shared" si="15"/>
        <v>0</v>
      </c>
      <c r="H339" s="70">
        <f t="shared" si="16"/>
        <v>0</v>
      </c>
      <c r="I339" s="70">
        <f t="shared" si="17"/>
        <v>0</v>
      </c>
    </row>
    <row r="340" ht="20.25" customHeight="1" spans="1:9">
      <c r="A340" s="67"/>
      <c r="B340" s="84" t="s">
        <v>352</v>
      </c>
      <c r="C340" s="20">
        <v>0</v>
      </c>
      <c r="D340" s="20">
        <v>0</v>
      </c>
      <c r="E340" s="20">
        <v>0</v>
      </c>
      <c r="F340" s="20">
        <v>6</v>
      </c>
      <c r="G340" s="70">
        <f t="shared" si="15"/>
        <v>0</v>
      </c>
      <c r="H340" s="70">
        <f t="shared" si="16"/>
        <v>0</v>
      </c>
      <c r="I340" s="70">
        <f t="shared" si="17"/>
        <v>0</v>
      </c>
    </row>
    <row r="341" ht="20.25" customHeight="1" spans="1:9">
      <c r="A341" s="67"/>
      <c r="B341" s="84" t="s">
        <v>353</v>
      </c>
      <c r="C341" s="20">
        <v>0</v>
      </c>
      <c r="D341" s="20">
        <v>0</v>
      </c>
      <c r="E341" s="20">
        <v>4</v>
      </c>
      <c r="F341" s="20">
        <v>10</v>
      </c>
      <c r="G341" s="70">
        <f t="shared" si="15"/>
        <v>0</v>
      </c>
      <c r="H341" s="70">
        <f t="shared" si="16"/>
        <v>0</v>
      </c>
      <c r="I341" s="70">
        <f t="shared" si="17"/>
        <v>250</v>
      </c>
    </row>
    <row r="342" ht="20.25" customHeight="1" spans="1:9">
      <c r="A342" s="67"/>
      <c r="B342" s="84" t="s">
        <v>188</v>
      </c>
      <c r="C342" s="20">
        <v>0</v>
      </c>
      <c r="D342" s="20">
        <v>0</v>
      </c>
      <c r="E342" s="20">
        <v>0</v>
      </c>
      <c r="F342" s="20">
        <v>0</v>
      </c>
      <c r="G342" s="70">
        <f t="shared" si="15"/>
        <v>0</v>
      </c>
      <c r="H342" s="70">
        <f t="shared" si="16"/>
        <v>0</v>
      </c>
      <c r="I342" s="70">
        <f t="shared" si="17"/>
        <v>0</v>
      </c>
    </row>
    <row r="343" ht="20.25" customHeight="1" spans="1:9">
      <c r="A343" s="67"/>
      <c r="B343" s="84" t="s">
        <v>156</v>
      </c>
      <c r="C343" s="20">
        <v>0</v>
      </c>
      <c r="D343" s="20">
        <v>0</v>
      </c>
      <c r="E343" s="20">
        <v>7</v>
      </c>
      <c r="F343" s="20">
        <v>10</v>
      </c>
      <c r="G343" s="70">
        <f t="shared" si="15"/>
        <v>0</v>
      </c>
      <c r="H343" s="70">
        <f t="shared" si="16"/>
        <v>0</v>
      </c>
      <c r="I343" s="70">
        <f t="shared" si="17"/>
        <v>142.857142857143</v>
      </c>
    </row>
    <row r="344" ht="20.25" customHeight="1" spans="1:9">
      <c r="A344" s="67"/>
      <c r="B344" s="84" t="s">
        <v>354</v>
      </c>
      <c r="C344" s="20">
        <v>0</v>
      </c>
      <c r="D344" s="20">
        <v>0</v>
      </c>
      <c r="E344" s="20">
        <v>50</v>
      </c>
      <c r="F344" s="20">
        <v>10</v>
      </c>
      <c r="G344" s="70">
        <f t="shared" si="15"/>
        <v>0</v>
      </c>
      <c r="H344" s="70">
        <f t="shared" si="16"/>
        <v>0</v>
      </c>
      <c r="I344" s="70">
        <f t="shared" si="17"/>
        <v>20</v>
      </c>
    </row>
    <row r="345" ht="20.25" customHeight="1" spans="1:9">
      <c r="A345" s="67"/>
      <c r="B345" s="84" t="s">
        <v>355</v>
      </c>
      <c r="C345" s="20">
        <v>0</v>
      </c>
      <c r="D345" s="20">
        <v>0</v>
      </c>
      <c r="E345" s="20">
        <v>0</v>
      </c>
      <c r="F345" s="20">
        <v>0</v>
      </c>
      <c r="G345" s="70">
        <f t="shared" si="15"/>
        <v>0</v>
      </c>
      <c r="H345" s="70">
        <f t="shared" si="16"/>
        <v>0</v>
      </c>
      <c r="I345" s="70">
        <f t="shared" si="17"/>
        <v>0</v>
      </c>
    </row>
    <row r="346" ht="20.25" customHeight="1" spans="1:9">
      <c r="A346" s="67"/>
      <c r="B346" s="84" t="s">
        <v>147</v>
      </c>
      <c r="C346" s="20">
        <v>0</v>
      </c>
      <c r="D346" s="20">
        <v>0</v>
      </c>
      <c r="E346" s="20">
        <v>0</v>
      </c>
      <c r="F346" s="20">
        <v>0</v>
      </c>
      <c r="G346" s="70">
        <f t="shared" si="15"/>
        <v>0</v>
      </c>
      <c r="H346" s="70">
        <f t="shared" si="16"/>
        <v>0</v>
      </c>
      <c r="I346" s="70">
        <f t="shared" si="17"/>
        <v>0</v>
      </c>
    </row>
    <row r="347" ht="20.25" customHeight="1" spans="1:9">
      <c r="A347" s="67"/>
      <c r="B347" s="84" t="s">
        <v>148</v>
      </c>
      <c r="C347" s="20">
        <v>0</v>
      </c>
      <c r="D347" s="20">
        <v>0</v>
      </c>
      <c r="E347" s="20">
        <v>0</v>
      </c>
      <c r="F347" s="20">
        <v>0</v>
      </c>
      <c r="G347" s="70">
        <f t="shared" si="15"/>
        <v>0</v>
      </c>
      <c r="H347" s="70">
        <f t="shared" si="16"/>
        <v>0</v>
      </c>
      <c r="I347" s="70">
        <f t="shared" si="17"/>
        <v>0</v>
      </c>
    </row>
    <row r="348" ht="20.25" customHeight="1" spans="1:9">
      <c r="A348" s="67"/>
      <c r="B348" s="84" t="s">
        <v>149</v>
      </c>
      <c r="C348" s="20">
        <v>0</v>
      </c>
      <c r="D348" s="20">
        <v>0</v>
      </c>
      <c r="E348" s="20">
        <v>0</v>
      </c>
      <c r="F348" s="20">
        <v>0</v>
      </c>
      <c r="G348" s="70">
        <f t="shared" si="15"/>
        <v>0</v>
      </c>
      <c r="H348" s="70">
        <f t="shared" si="16"/>
        <v>0</v>
      </c>
      <c r="I348" s="70">
        <f t="shared" si="17"/>
        <v>0</v>
      </c>
    </row>
    <row r="349" ht="20.25" customHeight="1" spans="1:9">
      <c r="A349" s="67"/>
      <c r="B349" s="84" t="s">
        <v>356</v>
      </c>
      <c r="C349" s="20">
        <v>0</v>
      </c>
      <c r="D349" s="20">
        <v>0</v>
      </c>
      <c r="E349" s="20">
        <v>0</v>
      </c>
      <c r="F349" s="20">
        <v>0</v>
      </c>
      <c r="G349" s="70">
        <f t="shared" si="15"/>
        <v>0</v>
      </c>
      <c r="H349" s="70">
        <f t="shared" si="16"/>
        <v>0</v>
      </c>
      <c r="I349" s="70">
        <f t="shared" si="17"/>
        <v>0</v>
      </c>
    </row>
    <row r="350" ht="20.25" customHeight="1" spans="1:9">
      <c r="A350" s="67"/>
      <c r="B350" s="84" t="s">
        <v>357</v>
      </c>
      <c r="C350" s="20">
        <v>0</v>
      </c>
      <c r="D350" s="20">
        <v>0</v>
      </c>
      <c r="E350" s="20">
        <v>0</v>
      </c>
      <c r="F350" s="20">
        <v>0</v>
      </c>
      <c r="G350" s="70">
        <f t="shared" si="15"/>
        <v>0</v>
      </c>
      <c r="H350" s="70">
        <f t="shared" si="16"/>
        <v>0</v>
      </c>
      <c r="I350" s="70">
        <f t="shared" si="17"/>
        <v>0</v>
      </c>
    </row>
    <row r="351" ht="20.25" customHeight="1" spans="1:9">
      <c r="A351" s="67"/>
      <c r="B351" s="84" t="s">
        <v>358</v>
      </c>
      <c r="C351" s="20">
        <v>0</v>
      </c>
      <c r="D351" s="20">
        <v>0</v>
      </c>
      <c r="E351" s="20">
        <v>0</v>
      </c>
      <c r="F351" s="20">
        <v>0</v>
      </c>
      <c r="G351" s="70">
        <f t="shared" si="15"/>
        <v>0</v>
      </c>
      <c r="H351" s="70">
        <f t="shared" si="16"/>
        <v>0</v>
      </c>
      <c r="I351" s="70">
        <f t="shared" si="17"/>
        <v>0</v>
      </c>
    </row>
    <row r="352" ht="20.25" customHeight="1" spans="1:9">
      <c r="A352" s="67"/>
      <c r="B352" s="84" t="s">
        <v>188</v>
      </c>
      <c r="C352" s="20">
        <v>0</v>
      </c>
      <c r="D352" s="20">
        <v>0</v>
      </c>
      <c r="E352" s="20">
        <v>0</v>
      </c>
      <c r="F352" s="20">
        <v>0</v>
      </c>
      <c r="G352" s="70">
        <f t="shared" si="15"/>
        <v>0</v>
      </c>
      <c r="H352" s="70">
        <f t="shared" si="16"/>
        <v>0</v>
      </c>
      <c r="I352" s="70">
        <f t="shared" si="17"/>
        <v>0</v>
      </c>
    </row>
    <row r="353" ht="20.25" customHeight="1" spans="1:9">
      <c r="A353" s="67"/>
      <c r="B353" s="84" t="s">
        <v>156</v>
      </c>
      <c r="C353" s="20">
        <v>0</v>
      </c>
      <c r="D353" s="20">
        <v>0</v>
      </c>
      <c r="E353" s="20">
        <v>0</v>
      </c>
      <c r="F353" s="20">
        <v>0</v>
      </c>
      <c r="G353" s="70">
        <f t="shared" si="15"/>
        <v>0</v>
      </c>
      <c r="H353" s="70">
        <f t="shared" si="16"/>
        <v>0</v>
      </c>
      <c r="I353" s="70">
        <f t="shared" si="17"/>
        <v>0</v>
      </c>
    </row>
    <row r="354" ht="20.25" customHeight="1" spans="1:9">
      <c r="A354" s="67"/>
      <c r="B354" s="84" t="s">
        <v>359</v>
      </c>
      <c r="C354" s="20">
        <v>0</v>
      </c>
      <c r="D354" s="20">
        <v>0</v>
      </c>
      <c r="E354" s="20">
        <v>0</v>
      </c>
      <c r="F354" s="20">
        <v>0</v>
      </c>
      <c r="G354" s="70">
        <f t="shared" si="15"/>
        <v>0</v>
      </c>
      <c r="H354" s="70">
        <f t="shared" si="16"/>
        <v>0</v>
      </c>
      <c r="I354" s="70">
        <f t="shared" si="17"/>
        <v>0</v>
      </c>
    </row>
    <row r="355" ht="20.25" customHeight="1" spans="1:9">
      <c r="A355" s="67"/>
      <c r="B355" s="84" t="s">
        <v>360</v>
      </c>
      <c r="C355" s="20">
        <v>0</v>
      </c>
      <c r="D355" s="20">
        <v>0</v>
      </c>
      <c r="E355" s="20">
        <v>0</v>
      </c>
      <c r="F355" s="20">
        <v>0</v>
      </c>
      <c r="G355" s="70">
        <f t="shared" si="15"/>
        <v>0</v>
      </c>
      <c r="H355" s="70">
        <f t="shared" si="16"/>
        <v>0</v>
      </c>
      <c r="I355" s="70">
        <f t="shared" si="17"/>
        <v>0</v>
      </c>
    </row>
    <row r="356" ht="20.25" customHeight="1" spans="1:9">
      <c r="A356" s="67"/>
      <c r="B356" s="84" t="s">
        <v>147</v>
      </c>
      <c r="C356" s="20">
        <v>0</v>
      </c>
      <c r="D356" s="20">
        <v>0</v>
      </c>
      <c r="E356" s="20">
        <v>0</v>
      </c>
      <c r="F356" s="20">
        <v>0</v>
      </c>
      <c r="G356" s="70">
        <f t="shared" si="15"/>
        <v>0</v>
      </c>
      <c r="H356" s="70">
        <f t="shared" si="16"/>
        <v>0</v>
      </c>
      <c r="I356" s="70">
        <f t="shared" si="17"/>
        <v>0</v>
      </c>
    </row>
    <row r="357" ht="20.25" customHeight="1" spans="1:9">
      <c r="A357" s="67"/>
      <c r="B357" s="84" t="s">
        <v>148</v>
      </c>
      <c r="C357" s="20">
        <v>0</v>
      </c>
      <c r="D357" s="20">
        <v>0</v>
      </c>
      <c r="E357" s="20">
        <v>0</v>
      </c>
      <c r="F357" s="20">
        <v>0</v>
      </c>
      <c r="G357" s="70">
        <f t="shared" si="15"/>
        <v>0</v>
      </c>
      <c r="H357" s="70">
        <f t="shared" si="16"/>
        <v>0</v>
      </c>
      <c r="I357" s="70">
        <f t="shared" si="17"/>
        <v>0</v>
      </c>
    </row>
    <row r="358" ht="20.25" customHeight="1" spans="1:9">
      <c r="A358" s="67"/>
      <c r="B358" s="84" t="s">
        <v>149</v>
      </c>
      <c r="C358" s="20">
        <v>0</v>
      </c>
      <c r="D358" s="20">
        <v>0</v>
      </c>
      <c r="E358" s="20">
        <v>0</v>
      </c>
      <c r="F358" s="20">
        <v>0</v>
      </c>
      <c r="G358" s="70">
        <f t="shared" si="15"/>
        <v>0</v>
      </c>
      <c r="H358" s="70">
        <f t="shared" si="16"/>
        <v>0</v>
      </c>
      <c r="I358" s="70">
        <f t="shared" si="17"/>
        <v>0</v>
      </c>
    </row>
    <row r="359" ht="20.25" customHeight="1" spans="1:9">
      <c r="A359" s="67"/>
      <c r="B359" s="84" t="s">
        <v>361</v>
      </c>
      <c r="C359" s="20">
        <v>0</v>
      </c>
      <c r="D359" s="20">
        <v>0</v>
      </c>
      <c r="E359" s="20">
        <v>0</v>
      </c>
      <c r="F359" s="20">
        <v>0</v>
      </c>
      <c r="G359" s="70">
        <f t="shared" si="15"/>
        <v>0</v>
      </c>
      <c r="H359" s="70">
        <f t="shared" si="16"/>
        <v>0</v>
      </c>
      <c r="I359" s="70">
        <f t="shared" si="17"/>
        <v>0</v>
      </c>
    </row>
    <row r="360" ht="20.25" customHeight="1" spans="1:9">
      <c r="A360" s="67"/>
      <c r="B360" s="84" t="s">
        <v>362</v>
      </c>
      <c r="C360" s="20">
        <v>0</v>
      </c>
      <c r="D360" s="20">
        <v>0</v>
      </c>
      <c r="E360" s="20">
        <v>0</v>
      </c>
      <c r="F360" s="20">
        <v>0</v>
      </c>
      <c r="G360" s="70">
        <f t="shared" si="15"/>
        <v>0</v>
      </c>
      <c r="H360" s="70">
        <f t="shared" si="16"/>
        <v>0</v>
      </c>
      <c r="I360" s="70">
        <f t="shared" si="17"/>
        <v>0</v>
      </c>
    </row>
    <row r="361" ht="20.25" customHeight="1" spans="1:9">
      <c r="A361" s="67"/>
      <c r="B361" s="84" t="s">
        <v>363</v>
      </c>
      <c r="C361" s="20">
        <v>0</v>
      </c>
      <c r="D361" s="20">
        <v>0</v>
      </c>
      <c r="E361" s="20">
        <v>0</v>
      </c>
      <c r="F361" s="20">
        <v>0</v>
      </c>
      <c r="G361" s="70">
        <f t="shared" si="15"/>
        <v>0</v>
      </c>
      <c r="H361" s="70">
        <f t="shared" si="16"/>
        <v>0</v>
      </c>
      <c r="I361" s="70">
        <f t="shared" si="17"/>
        <v>0</v>
      </c>
    </row>
    <row r="362" ht="20.25" customHeight="1" spans="1:9">
      <c r="A362" s="67"/>
      <c r="B362" s="84" t="s">
        <v>188</v>
      </c>
      <c r="C362" s="20">
        <v>0</v>
      </c>
      <c r="D362" s="20">
        <v>0</v>
      </c>
      <c r="E362" s="20">
        <v>0</v>
      </c>
      <c r="F362" s="20">
        <v>0</v>
      </c>
      <c r="G362" s="70">
        <f t="shared" si="15"/>
        <v>0</v>
      </c>
      <c r="H362" s="70">
        <f t="shared" si="16"/>
        <v>0</v>
      </c>
      <c r="I362" s="70">
        <f t="shared" si="17"/>
        <v>0</v>
      </c>
    </row>
    <row r="363" ht="20.25" customHeight="1" spans="1:9">
      <c r="A363" s="67"/>
      <c r="B363" s="84" t="s">
        <v>156</v>
      </c>
      <c r="C363" s="20">
        <v>0</v>
      </c>
      <c r="D363" s="20">
        <v>0</v>
      </c>
      <c r="E363" s="20">
        <v>0</v>
      </c>
      <c r="F363" s="20">
        <v>0</v>
      </c>
      <c r="G363" s="70">
        <f t="shared" si="15"/>
        <v>0</v>
      </c>
      <c r="H363" s="70">
        <f t="shared" si="16"/>
        <v>0</v>
      </c>
      <c r="I363" s="70">
        <f t="shared" si="17"/>
        <v>0</v>
      </c>
    </row>
    <row r="364" ht="20.25" customHeight="1" spans="1:9">
      <c r="A364" s="67"/>
      <c r="B364" s="84" t="s">
        <v>364</v>
      </c>
      <c r="C364" s="20">
        <v>0</v>
      </c>
      <c r="D364" s="20">
        <v>0</v>
      </c>
      <c r="E364" s="20">
        <v>0</v>
      </c>
      <c r="F364" s="20">
        <v>0</v>
      </c>
      <c r="G364" s="70">
        <f t="shared" si="15"/>
        <v>0</v>
      </c>
      <c r="H364" s="70">
        <f t="shared" si="16"/>
        <v>0</v>
      </c>
      <c r="I364" s="70">
        <f t="shared" si="17"/>
        <v>0</v>
      </c>
    </row>
    <row r="365" ht="20.25" customHeight="1" spans="1:9">
      <c r="A365" s="67"/>
      <c r="B365" s="84" t="s">
        <v>365</v>
      </c>
      <c r="C365" s="20">
        <v>0</v>
      </c>
      <c r="D365" s="20">
        <v>0</v>
      </c>
      <c r="E365" s="20">
        <v>0</v>
      </c>
      <c r="F365" s="20">
        <v>0</v>
      </c>
      <c r="G365" s="70">
        <f t="shared" si="15"/>
        <v>0</v>
      </c>
      <c r="H365" s="70">
        <f t="shared" si="16"/>
        <v>0</v>
      </c>
      <c r="I365" s="70">
        <f t="shared" si="17"/>
        <v>0</v>
      </c>
    </row>
    <row r="366" ht="20.25" customHeight="1" spans="1:9">
      <c r="A366" s="67"/>
      <c r="B366" s="84" t="s">
        <v>147</v>
      </c>
      <c r="C366" s="20">
        <v>0</v>
      </c>
      <c r="D366" s="20">
        <v>0</v>
      </c>
      <c r="E366" s="20">
        <v>0</v>
      </c>
      <c r="F366" s="20">
        <v>0</v>
      </c>
      <c r="G366" s="70">
        <f t="shared" si="15"/>
        <v>0</v>
      </c>
      <c r="H366" s="70">
        <f t="shared" si="16"/>
        <v>0</v>
      </c>
      <c r="I366" s="70">
        <f t="shared" si="17"/>
        <v>0</v>
      </c>
    </row>
    <row r="367" ht="20.25" customHeight="1" spans="1:9">
      <c r="A367" s="67"/>
      <c r="B367" s="84" t="s">
        <v>148</v>
      </c>
      <c r="C367" s="20">
        <v>0</v>
      </c>
      <c r="D367" s="20">
        <v>0</v>
      </c>
      <c r="E367" s="20">
        <v>0</v>
      </c>
      <c r="F367" s="20">
        <v>0</v>
      </c>
      <c r="G367" s="70">
        <f t="shared" si="15"/>
        <v>0</v>
      </c>
      <c r="H367" s="70">
        <f t="shared" si="16"/>
        <v>0</v>
      </c>
      <c r="I367" s="70">
        <f t="shared" si="17"/>
        <v>0</v>
      </c>
    </row>
    <row r="368" ht="20.25" customHeight="1" spans="1:9">
      <c r="A368" s="67"/>
      <c r="B368" s="84" t="s">
        <v>149</v>
      </c>
      <c r="C368" s="20">
        <v>0</v>
      </c>
      <c r="D368" s="20">
        <v>0</v>
      </c>
      <c r="E368" s="20">
        <v>0</v>
      </c>
      <c r="F368" s="20">
        <v>0</v>
      </c>
      <c r="G368" s="70">
        <f t="shared" si="15"/>
        <v>0</v>
      </c>
      <c r="H368" s="70">
        <f t="shared" si="16"/>
        <v>0</v>
      </c>
      <c r="I368" s="70">
        <f t="shared" si="17"/>
        <v>0</v>
      </c>
    </row>
    <row r="369" ht="20.25" customHeight="1" spans="1:9">
      <c r="A369" s="67"/>
      <c r="B369" s="84" t="s">
        <v>366</v>
      </c>
      <c r="C369" s="20">
        <v>0</v>
      </c>
      <c r="D369" s="20">
        <v>0</v>
      </c>
      <c r="E369" s="20">
        <v>0</v>
      </c>
      <c r="F369" s="20">
        <v>0</v>
      </c>
      <c r="G369" s="70">
        <f t="shared" si="15"/>
        <v>0</v>
      </c>
      <c r="H369" s="70">
        <f t="shared" si="16"/>
        <v>0</v>
      </c>
      <c r="I369" s="70">
        <f t="shared" si="17"/>
        <v>0</v>
      </c>
    </row>
    <row r="370" ht="20.25" customHeight="1" spans="1:9">
      <c r="A370" s="67"/>
      <c r="B370" s="84" t="s">
        <v>367</v>
      </c>
      <c r="C370" s="20">
        <v>0</v>
      </c>
      <c r="D370" s="20">
        <v>0</v>
      </c>
      <c r="E370" s="20">
        <v>0</v>
      </c>
      <c r="F370" s="20">
        <v>0</v>
      </c>
      <c r="G370" s="70">
        <f t="shared" si="15"/>
        <v>0</v>
      </c>
      <c r="H370" s="70">
        <f t="shared" si="16"/>
        <v>0</v>
      </c>
      <c r="I370" s="70">
        <f t="shared" si="17"/>
        <v>0</v>
      </c>
    </row>
    <row r="371" ht="20.25" customHeight="1" spans="1:9">
      <c r="A371" s="67"/>
      <c r="B371" s="84" t="s">
        <v>156</v>
      </c>
      <c r="C371" s="20">
        <v>0</v>
      </c>
      <c r="D371" s="20">
        <v>0</v>
      </c>
      <c r="E371" s="20">
        <v>0</v>
      </c>
      <c r="F371" s="20">
        <v>0</v>
      </c>
      <c r="G371" s="70">
        <f t="shared" si="15"/>
        <v>0</v>
      </c>
      <c r="H371" s="70">
        <f t="shared" si="16"/>
        <v>0</v>
      </c>
      <c r="I371" s="70">
        <f t="shared" si="17"/>
        <v>0</v>
      </c>
    </row>
    <row r="372" ht="20.25" customHeight="1" spans="1:9">
      <c r="A372" s="67"/>
      <c r="B372" s="84" t="s">
        <v>368</v>
      </c>
      <c r="C372" s="20">
        <v>0</v>
      </c>
      <c r="D372" s="20">
        <v>0</v>
      </c>
      <c r="E372" s="20">
        <v>0</v>
      </c>
      <c r="F372" s="20">
        <v>0</v>
      </c>
      <c r="G372" s="70">
        <f t="shared" si="15"/>
        <v>0</v>
      </c>
      <c r="H372" s="70">
        <f t="shared" si="16"/>
        <v>0</v>
      </c>
      <c r="I372" s="70">
        <f t="shared" si="17"/>
        <v>0</v>
      </c>
    </row>
    <row r="373" ht="20.25" customHeight="1" spans="1:9">
      <c r="A373" s="67"/>
      <c r="B373" s="84" t="s">
        <v>369</v>
      </c>
      <c r="C373" s="20">
        <v>0</v>
      </c>
      <c r="D373" s="20">
        <v>0</v>
      </c>
      <c r="E373" s="20">
        <v>0</v>
      </c>
      <c r="F373" s="20">
        <v>0</v>
      </c>
      <c r="G373" s="70">
        <f t="shared" si="15"/>
        <v>0</v>
      </c>
      <c r="H373" s="70">
        <f t="shared" si="16"/>
        <v>0</v>
      </c>
      <c r="I373" s="70">
        <f t="shared" si="17"/>
        <v>0</v>
      </c>
    </row>
    <row r="374" ht="20.25" customHeight="1" spans="1:9">
      <c r="A374" s="67"/>
      <c r="B374" s="84" t="s">
        <v>147</v>
      </c>
      <c r="C374" s="20">
        <v>0</v>
      </c>
      <c r="D374" s="20">
        <v>0</v>
      </c>
      <c r="E374" s="20">
        <v>0</v>
      </c>
      <c r="F374" s="20">
        <v>0</v>
      </c>
      <c r="G374" s="70">
        <f t="shared" si="15"/>
        <v>0</v>
      </c>
      <c r="H374" s="70">
        <f t="shared" si="16"/>
        <v>0</v>
      </c>
      <c r="I374" s="70">
        <f t="shared" si="17"/>
        <v>0</v>
      </c>
    </row>
    <row r="375" ht="20.25" customHeight="1" spans="1:9">
      <c r="A375" s="67"/>
      <c r="B375" s="84" t="s">
        <v>148</v>
      </c>
      <c r="C375" s="20">
        <v>0</v>
      </c>
      <c r="D375" s="20">
        <v>0</v>
      </c>
      <c r="E375" s="20">
        <v>0</v>
      </c>
      <c r="F375" s="20">
        <v>0</v>
      </c>
      <c r="G375" s="70">
        <f t="shared" si="15"/>
        <v>0</v>
      </c>
      <c r="H375" s="70">
        <f t="shared" si="16"/>
        <v>0</v>
      </c>
      <c r="I375" s="70">
        <f t="shared" si="17"/>
        <v>0</v>
      </c>
    </row>
    <row r="376" ht="20.25" customHeight="1" spans="1:9">
      <c r="A376" s="67"/>
      <c r="B376" s="84" t="s">
        <v>188</v>
      </c>
      <c r="C376" s="20">
        <v>0</v>
      </c>
      <c r="D376" s="20">
        <v>0</v>
      </c>
      <c r="E376" s="20">
        <v>0</v>
      </c>
      <c r="F376" s="20">
        <v>0</v>
      </c>
      <c r="G376" s="70">
        <f t="shared" si="15"/>
        <v>0</v>
      </c>
      <c r="H376" s="70">
        <f t="shared" si="16"/>
        <v>0</v>
      </c>
      <c r="I376" s="70">
        <f t="shared" si="17"/>
        <v>0</v>
      </c>
    </row>
    <row r="377" ht="20.25" customHeight="1" spans="1:9">
      <c r="A377" s="67"/>
      <c r="B377" s="84" t="s">
        <v>370</v>
      </c>
      <c r="C377" s="20">
        <v>0</v>
      </c>
      <c r="D377" s="20">
        <v>0</v>
      </c>
      <c r="E377" s="20">
        <v>0</v>
      </c>
      <c r="F377" s="20">
        <v>0</v>
      </c>
      <c r="G377" s="70">
        <f t="shared" si="15"/>
        <v>0</v>
      </c>
      <c r="H377" s="70">
        <f t="shared" si="16"/>
        <v>0</v>
      </c>
      <c r="I377" s="70">
        <f t="shared" si="17"/>
        <v>0</v>
      </c>
    </row>
    <row r="378" ht="20.25" customHeight="1" spans="1:9">
      <c r="A378" s="67"/>
      <c r="B378" s="84" t="s">
        <v>371</v>
      </c>
      <c r="C378" s="20">
        <v>0</v>
      </c>
      <c r="D378" s="20">
        <v>0</v>
      </c>
      <c r="E378" s="20">
        <v>0</v>
      </c>
      <c r="F378" s="20">
        <v>0</v>
      </c>
      <c r="G378" s="70">
        <f t="shared" si="15"/>
        <v>0</v>
      </c>
      <c r="H378" s="70">
        <f t="shared" si="16"/>
        <v>0</v>
      </c>
      <c r="I378" s="70">
        <f t="shared" si="17"/>
        <v>0</v>
      </c>
    </row>
    <row r="379" ht="20.25" customHeight="1" spans="1:9">
      <c r="A379" s="67"/>
      <c r="B379" s="84" t="s">
        <v>372</v>
      </c>
      <c r="C379" s="20">
        <v>0</v>
      </c>
      <c r="D379" s="20">
        <v>470</v>
      </c>
      <c r="E379" s="20">
        <v>163</v>
      </c>
      <c r="F379" s="20">
        <v>470</v>
      </c>
      <c r="G379" s="70">
        <f t="shared" si="15"/>
        <v>0</v>
      </c>
      <c r="H379" s="70">
        <f t="shared" si="16"/>
        <v>100</v>
      </c>
      <c r="I379" s="70">
        <f t="shared" si="17"/>
        <v>288.343558282209</v>
      </c>
    </row>
    <row r="380" ht="20.25" customHeight="1" spans="1:9">
      <c r="A380" s="67"/>
      <c r="B380" s="84" t="s">
        <v>373</v>
      </c>
      <c r="C380" s="20">
        <v>0</v>
      </c>
      <c r="D380" s="20">
        <v>0</v>
      </c>
      <c r="E380" s="20">
        <v>0</v>
      </c>
      <c r="F380" s="20">
        <v>12</v>
      </c>
      <c r="G380" s="70">
        <f t="shared" si="15"/>
        <v>0</v>
      </c>
      <c r="H380" s="70">
        <f t="shared" si="16"/>
        <v>0</v>
      </c>
      <c r="I380" s="70">
        <f t="shared" si="17"/>
        <v>0</v>
      </c>
    </row>
    <row r="381" ht="20.25" customHeight="1" spans="1:9">
      <c r="A381" s="67"/>
      <c r="B381" s="84" t="s">
        <v>374</v>
      </c>
      <c r="C381" s="20">
        <v>0</v>
      </c>
      <c r="D381" s="20">
        <v>0</v>
      </c>
      <c r="E381" s="20">
        <v>163</v>
      </c>
      <c r="F381" s="20">
        <v>458</v>
      </c>
      <c r="G381" s="70">
        <f t="shared" si="15"/>
        <v>0</v>
      </c>
      <c r="H381" s="70">
        <f t="shared" si="16"/>
        <v>0</v>
      </c>
      <c r="I381" s="70">
        <f t="shared" si="17"/>
        <v>280.981595092025</v>
      </c>
    </row>
    <row r="382" ht="20.25" customHeight="1" spans="1:9">
      <c r="A382" s="67" t="s">
        <v>375</v>
      </c>
      <c r="B382" s="84" t="s">
        <v>101</v>
      </c>
      <c r="C382" s="20">
        <v>71880</v>
      </c>
      <c r="D382" s="20">
        <v>74350</v>
      </c>
      <c r="E382" s="20">
        <v>71216</v>
      </c>
      <c r="F382" s="20">
        <v>74350</v>
      </c>
      <c r="G382" s="70">
        <f t="shared" si="15"/>
        <v>103.436282693378</v>
      </c>
      <c r="H382" s="70">
        <f t="shared" si="16"/>
        <v>100</v>
      </c>
      <c r="I382" s="70">
        <f t="shared" si="17"/>
        <v>104.400696472703</v>
      </c>
    </row>
    <row r="383" ht="20.25" customHeight="1" spans="1:9">
      <c r="A383" s="67"/>
      <c r="B383" s="84" t="s">
        <v>376</v>
      </c>
      <c r="C383" s="20">
        <v>711</v>
      </c>
      <c r="D383" s="20">
        <v>828</v>
      </c>
      <c r="E383" s="20">
        <v>688</v>
      </c>
      <c r="F383" s="20">
        <v>828</v>
      </c>
      <c r="G383" s="70">
        <f t="shared" si="15"/>
        <v>116.455696202532</v>
      </c>
      <c r="H383" s="70">
        <f t="shared" si="16"/>
        <v>100</v>
      </c>
      <c r="I383" s="70">
        <f t="shared" si="17"/>
        <v>120.348837209302</v>
      </c>
    </row>
    <row r="384" ht="20.25" customHeight="1" spans="1:9">
      <c r="A384" s="67"/>
      <c r="B384" s="84" t="s">
        <v>147</v>
      </c>
      <c r="C384" s="20">
        <v>0</v>
      </c>
      <c r="D384" s="20">
        <v>0</v>
      </c>
      <c r="E384" s="20">
        <v>688</v>
      </c>
      <c r="F384" s="20">
        <v>828</v>
      </c>
      <c r="G384" s="70">
        <f t="shared" si="15"/>
        <v>0</v>
      </c>
      <c r="H384" s="70">
        <f t="shared" si="16"/>
        <v>0</v>
      </c>
      <c r="I384" s="70">
        <f t="shared" si="17"/>
        <v>120.348837209302</v>
      </c>
    </row>
    <row r="385" ht="20.25" customHeight="1" spans="1:9">
      <c r="A385" s="67"/>
      <c r="B385" s="84" t="s">
        <v>148</v>
      </c>
      <c r="C385" s="20">
        <v>0</v>
      </c>
      <c r="D385" s="20">
        <v>0</v>
      </c>
      <c r="E385" s="20">
        <v>0</v>
      </c>
      <c r="F385" s="20">
        <v>0</v>
      </c>
      <c r="G385" s="70">
        <f t="shared" si="15"/>
        <v>0</v>
      </c>
      <c r="H385" s="70">
        <f t="shared" si="16"/>
        <v>0</v>
      </c>
      <c r="I385" s="70">
        <f t="shared" si="17"/>
        <v>0</v>
      </c>
    </row>
    <row r="386" ht="20.25" customHeight="1" spans="1:9">
      <c r="A386" s="67"/>
      <c r="B386" s="84" t="s">
        <v>149</v>
      </c>
      <c r="C386" s="20">
        <v>0</v>
      </c>
      <c r="D386" s="20">
        <v>0</v>
      </c>
      <c r="E386" s="20">
        <v>0</v>
      </c>
      <c r="F386" s="20">
        <v>0</v>
      </c>
      <c r="G386" s="70">
        <f t="shared" si="15"/>
        <v>0</v>
      </c>
      <c r="H386" s="70">
        <f t="shared" si="16"/>
        <v>0</v>
      </c>
      <c r="I386" s="70">
        <f t="shared" si="17"/>
        <v>0</v>
      </c>
    </row>
    <row r="387" ht="20.25" customHeight="1" spans="1:9">
      <c r="A387" s="67"/>
      <c r="B387" s="84" t="s">
        <v>377</v>
      </c>
      <c r="C387" s="20">
        <v>0</v>
      </c>
      <c r="D387" s="20">
        <v>0</v>
      </c>
      <c r="E387" s="20">
        <v>0</v>
      </c>
      <c r="F387" s="20">
        <v>0</v>
      </c>
      <c r="G387" s="70">
        <f t="shared" si="15"/>
        <v>0</v>
      </c>
      <c r="H387" s="70">
        <f t="shared" si="16"/>
        <v>0</v>
      </c>
      <c r="I387" s="70">
        <f t="shared" si="17"/>
        <v>0</v>
      </c>
    </row>
    <row r="388" ht="20.25" customHeight="1" spans="1:9">
      <c r="A388" s="67"/>
      <c r="B388" s="84" t="s">
        <v>378</v>
      </c>
      <c r="C388" s="20">
        <v>67590</v>
      </c>
      <c r="D388" s="20">
        <v>70465</v>
      </c>
      <c r="E388" s="20">
        <v>67552</v>
      </c>
      <c r="F388" s="20">
        <v>70465</v>
      </c>
      <c r="G388" s="70">
        <f t="shared" ref="G388:G451" si="18">IF(C388&lt;&gt;0,(F388/C388)*100,0)</f>
        <v>104.253587808847</v>
      </c>
      <c r="H388" s="70">
        <f t="shared" ref="H388:H451" si="19">IF(D388&lt;&gt;0,(F388/D388)*100,0)</f>
        <v>100</v>
      </c>
      <c r="I388" s="70">
        <f t="shared" ref="I388:I451" si="20">IF(E388&lt;&gt;0,(F388/E388)*100,0)</f>
        <v>104.312233538607</v>
      </c>
    </row>
    <row r="389" ht="20.25" customHeight="1" spans="1:9">
      <c r="A389" s="67"/>
      <c r="B389" s="84" t="s">
        <v>379</v>
      </c>
      <c r="C389" s="20">
        <v>0</v>
      </c>
      <c r="D389" s="20">
        <v>0</v>
      </c>
      <c r="E389" s="20">
        <v>1176</v>
      </c>
      <c r="F389" s="20">
        <v>2296</v>
      </c>
      <c r="G389" s="70">
        <f t="shared" si="18"/>
        <v>0</v>
      </c>
      <c r="H389" s="70">
        <f t="shared" si="19"/>
        <v>0</v>
      </c>
      <c r="I389" s="70">
        <f t="shared" si="20"/>
        <v>195.238095238095</v>
      </c>
    </row>
    <row r="390" ht="20.25" customHeight="1" spans="1:9">
      <c r="A390" s="67"/>
      <c r="B390" s="84" t="s">
        <v>380</v>
      </c>
      <c r="C390" s="20">
        <v>0</v>
      </c>
      <c r="D390" s="20">
        <v>0</v>
      </c>
      <c r="E390" s="20">
        <v>39872</v>
      </c>
      <c r="F390" s="20">
        <v>38681</v>
      </c>
      <c r="G390" s="70">
        <f t="shared" si="18"/>
        <v>0</v>
      </c>
      <c r="H390" s="70">
        <f t="shared" si="19"/>
        <v>0</v>
      </c>
      <c r="I390" s="70">
        <f t="shared" si="20"/>
        <v>97.0129414125201</v>
      </c>
    </row>
    <row r="391" ht="20.25" customHeight="1" spans="1:9">
      <c r="A391" s="67"/>
      <c r="B391" s="84" t="s">
        <v>381</v>
      </c>
      <c r="C391" s="20">
        <v>0</v>
      </c>
      <c r="D391" s="20">
        <v>0</v>
      </c>
      <c r="E391" s="20">
        <v>17850</v>
      </c>
      <c r="F391" s="20">
        <v>21746</v>
      </c>
      <c r="G391" s="70">
        <f t="shared" si="18"/>
        <v>0</v>
      </c>
      <c r="H391" s="70">
        <f t="shared" si="19"/>
        <v>0</v>
      </c>
      <c r="I391" s="70">
        <f t="shared" si="20"/>
        <v>121.826330532213</v>
      </c>
    </row>
    <row r="392" ht="20.25" customHeight="1" spans="1:9">
      <c r="A392" s="67"/>
      <c r="B392" s="84" t="s">
        <v>382</v>
      </c>
      <c r="C392" s="20">
        <v>0</v>
      </c>
      <c r="D392" s="20">
        <v>0</v>
      </c>
      <c r="E392" s="20">
        <v>6966</v>
      </c>
      <c r="F392" s="20">
        <v>7484</v>
      </c>
      <c r="G392" s="70">
        <f t="shared" si="18"/>
        <v>0</v>
      </c>
      <c r="H392" s="70">
        <f t="shared" si="19"/>
        <v>0</v>
      </c>
      <c r="I392" s="70">
        <f t="shared" si="20"/>
        <v>107.436118288831</v>
      </c>
    </row>
    <row r="393" ht="20.25" customHeight="1" spans="1:9">
      <c r="A393" s="67"/>
      <c r="B393" s="84" t="s">
        <v>383</v>
      </c>
      <c r="C393" s="20">
        <v>0</v>
      </c>
      <c r="D393" s="20">
        <v>0</v>
      </c>
      <c r="E393" s="20">
        <v>0</v>
      </c>
      <c r="F393" s="20">
        <v>2</v>
      </c>
      <c r="G393" s="70">
        <f t="shared" si="18"/>
        <v>0</v>
      </c>
      <c r="H393" s="70">
        <f t="shared" si="19"/>
        <v>0</v>
      </c>
      <c r="I393" s="70">
        <f t="shared" si="20"/>
        <v>0</v>
      </c>
    </row>
    <row r="394" ht="20.25" customHeight="1" spans="1:9">
      <c r="A394" s="67"/>
      <c r="B394" s="84" t="s">
        <v>384</v>
      </c>
      <c r="C394" s="20">
        <v>0</v>
      </c>
      <c r="D394" s="20">
        <v>0</v>
      </c>
      <c r="E394" s="20">
        <v>1688</v>
      </c>
      <c r="F394" s="20">
        <v>256</v>
      </c>
      <c r="G394" s="70">
        <f t="shared" si="18"/>
        <v>0</v>
      </c>
      <c r="H394" s="70">
        <f t="shared" si="19"/>
        <v>0</v>
      </c>
      <c r="I394" s="70">
        <f t="shared" si="20"/>
        <v>15.1658767772512</v>
      </c>
    </row>
    <row r="395" ht="20.25" customHeight="1" spans="1:9">
      <c r="A395" s="67"/>
      <c r="B395" s="84" t="s">
        <v>385</v>
      </c>
      <c r="C395" s="20">
        <v>1999</v>
      </c>
      <c r="D395" s="20">
        <v>2021</v>
      </c>
      <c r="E395" s="20">
        <v>2172</v>
      </c>
      <c r="F395" s="20">
        <v>2021</v>
      </c>
      <c r="G395" s="70">
        <f t="shared" si="18"/>
        <v>101.100550275138</v>
      </c>
      <c r="H395" s="70">
        <f t="shared" si="19"/>
        <v>100</v>
      </c>
      <c r="I395" s="70">
        <f t="shared" si="20"/>
        <v>93.0478821362799</v>
      </c>
    </row>
    <row r="396" ht="20.25" customHeight="1" spans="1:9">
      <c r="A396" s="67"/>
      <c r="B396" s="84" t="s">
        <v>386</v>
      </c>
      <c r="C396" s="20">
        <v>0</v>
      </c>
      <c r="D396" s="20">
        <v>0</v>
      </c>
      <c r="E396" s="20">
        <v>0</v>
      </c>
      <c r="F396" s="20">
        <v>0</v>
      </c>
      <c r="G396" s="70">
        <f t="shared" si="18"/>
        <v>0</v>
      </c>
      <c r="H396" s="70">
        <f t="shared" si="19"/>
        <v>0</v>
      </c>
      <c r="I396" s="70">
        <f t="shared" si="20"/>
        <v>0</v>
      </c>
    </row>
    <row r="397" ht="20.25" customHeight="1" spans="1:9">
      <c r="A397" s="67"/>
      <c r="B397" s="84" t="s">
        <v>387</v>
      </c>
      <c r="C397" s="20">
        <v>0</v>
      </c>
      <c r="D397" s="20">
        <v>0</v>
      </c>
      <c r="E397" s="20">
        <v>2172</v>
      </c>
      <c r="F397" s="20">
        <v>2021</v>
      </c>
      <c r="G397" s="70">
        <f t="shared" si="18"/>
        <v>0</v>
      </c>
      <c r="H397" s="70">
        <f t="shared" si="19"/>
        <v>0</v>
      </c>
      <c r="I397" s="70">
        <f t="shared" si="20"/>
        <v>93.0478821362799</v>
      </c>
    </row>
    <row r="398" ht="20.25" customHeight="1" spans="1:9">
      <c r="A398" s="67"/>
      <c r="B398" s="84" t="s">
        <v>388</v>
      </c>
      <c r="C398" s="20">
        <v>0</v>
      </c>
      <c r="D398" s="20">
        <v>0</v>
      </c>
      <c r="E398" s="20">
        <v>0</v>
      </c>
      <c r="F398" s="20">
        <v>0</v>
      </c>
      <c r="G398" s="70">
        <f t="shared" si="18"/>
        <v>0</v>
      </c>
      <c r="H398" s="70">
        <f t="shared" si="19"/>
        <v>0</v>
      </c>
      <c r="I398" s="70">
        <f t="shared" si="20"/>
        <v>0</v>
      </c>
    </row>
    <row r="399" ht="20.25" customHeight="1" spans="1:9">
      <c r="A399" s="67"/>
      <c r="B399" s="84" t="s">
        <v>389</v>
      </c>
      <c r="C399" s="20">
        <v>0</v>
      </c>
      <c r="D399" s="20">
        <v>0</v>
      </c>
      <c r="E399" s="20">
        <v>0</v>
      </c>
      <c r="F399" s="20">
        <v>0</v>
      </c>
      <c r="G399" s="70">
        <f t="shared" si="18"/>
        <v>0</v>
      </c>
      <c r="H399" s="70">
        <f t="shared" si="19"/>
        <v>0</v>
      </c>
      <c r="I399" s="70">
        <f t="shared" si="20"/>
        <v>0</v>
      </c>
    </row>
    <row r="400" ht="20.25" customHeight="1" spans="1:9">
      <c r="A400" s="67"/>
      <c r="B400" s="84" t="s">
        <v>390</v>
      </c>
      <c r="C400" s="20">
        <v>0</v>
      </c>
      <c r="D400" s="20">
        <v>0</v>
      </c>
      <c r="E400" s="20">
        <v>0</v>
      </c>
      <c r="F400" s="20">
        <v>0</v>
      </c>
      <c r="G400" s="70">
        <f t="shared" si="18"/>
        <v>0</v>
      </c>
      <c r="H400" s="70">
        <f t="shared" si="19"/>
        <v>0</v>
      </c>
      <c r="I400" s="70">
        <f t="shared" si="20"/>
        <v>0</v>
      </c>
    </row>
    <row r="401" ht="20.25" customHeight="1" spans="1:9">
      <c r="A401" s="67"/>
      <c r="B401" s="84" t="s">
        <v>391</v>
      </c>
      <c r="C401" s="20">
        <v>0</v>
      </c>
      <c r="D401" s="20">
        <v>0</v>
      </c>
      <c r="E401" s="20">
        <v>0</v>
      </c>
      <c r="F401" s="20">
        <v>0</v>
      </c>
      <c r="G401" s="70">
        <f t="shared" si="18"/>
        <v>0</v>
      </c>
      <c r="H401" s="70">
        <f t="shared" si="19"/>
        <v>0</v>
      </c>
      <c r="I401" s="70">
        <f t="shared" si="20"/>
        <v>0</v>
      </c>
    </row>
    <row r="402" ht="20.25" customHeight="1" spans="1:9">
      <c r="A402" s="67"/>
      <c r="B402" s="84" t="s">
        <v>392</v>
      </c>
      <c r="C402" s="20">
        <v>0</v>
      </c>
      <c r="D402" s="20">
        <v>0</v>
      </c>
      <c r="E402" s="20">
        <v>0</v>
      </c>
      <c r="F402" s="20">
        <v>0</v>
      </c>
      <c r="G402" s="70">
        <f t="shared" si="18"/>
        <v>0</v>
      </c>
      <c r="H402" s="70">
        <f t="shared" si="19"/>
        <v>0</v>
      </c>
      <c r="I402" s="70">
        <f t="shared" si="20"/>
        <v>0</v>
      </c>
    </row>
    <row r="403" ht="20.25" customHeight="1" spans="1:9">
      <c r="A403" s="67"/>
      <c r="B403" s="84" t="s">
        <v>393</v>
      </c>
      <c r="C403" s="20">
        <v>0</v>
      </c>
      <c r="D403" s="20">
        <v>0</v>
      </c>
      <c r="E403" s="20">
        <v>0</v>
      </c>
      <c r="F403" s="20">
        <v>0</v>
      </c>
      <c r="G403" s="70">
        <f t="shared" si="18"/>
        <v>0</v>
      </c>
      <c r="H403" s="70">
        <f t="shared" si="19"/>
        <v>0</v>
      </c>
      <c r="I403" s="70">
        <f t="shared" si="20"/>
        <v>0</v>
      </c>
    </row>
    <row r="404" ht="20.25" customHeight="1" spans="1:9">
      <c r="A404" s="67"/>
      <c r="B404" s="84" t="s">
        <v>394</v>
      </c>
      <c r="C404" s="20">
        <v>0</v>
      </c>
      <c r="D404" s="20">
        <v>0</v>
      </c>
      <c r="E404" s="20">
        <v>0</v>
      </c>
      <c r="F404" s="20">
        <v>0</v>
      </c>
      <c r="G404" s="70">
        <f t="shared" si="18"/>
        <v>0</v>
      </c>
      <c r="H404" s="70">
        <f t="shared" si="19"/>
        <v>0</v>
      </c>
      <c r="I404" s="70">
        <f t="shared" si="20"/>
        <v>0</v>
      </c>
    </row>
    <row r="405" ht="20.25" customHeight="1" spans="1:9">
      <c r="A405" s="67"/>
      <c r="B405" s="84" t="s">
        <v>395</v>
      </c>
      <c r="C405" s="20">
        <v>0</v>
      </c>
      <c r="D405" s="20">
        <v>0</v>
      </c>
      <c r="E405" s="20">
        <v>0</v>
      </c>
      <c r="F405" s="20">
        <v>0</v>
      </c>
      <c r="G405" s="70">
        <f t="shared" si="18"/>
        <v>0</v>
      </c>
      <c r="H405" s="70">
        <f t="shared" si="19"/>
        <v>0</v>
      </c>
      <c r="I405" s="70">
        <f t="shared" si="20"/>
        <v>0</v>
      </c>
    </row>
    <row r="406" ht="20.25" customHeight="1" spans="1:9">
      <c r="A406" s="67"/>
      <c r="B406" s="84" t="s">
        <v>396</v>
      </c>
      <c r="C406" s="20">
        <v>0</v>
      </c>
      <c r="D406" s="20">
        <v>0</v>
      </c>
      <c r="E406" s="20">
        <v>0</v>
      </c>
      <c r="F406" s="20">
        <v>0</v>
      </c>
      <c r="G406" s="70">
        <f t="shared" si="18"/>
        <v>0</v>
      </c>
      <c r="H406" s="70">
        <f t="shared" si="19"/>
        <v>0</v>
      </c>
      <c r="I406" s="70">
        <f t="shared" si="20"/>
        <v>0</v>
      </c>
    </row>
    <row r="407" ht="20.25" customHeight="1" spans="1:9">
      <c r="A407" s="67"/>
      <c r="B407" s="84" t="s">
        <v>397</v>
      </c>
      <c r="C407" s="20">
        <v>0</v>
      </c>
      <c r="D407" s="20">
        <v>0</v>
      </c>
      <c r="E407" s="20">
        <v>0</v>
      </c>
      <c r="F407" s="20">
        <v>0</v>
      </c>
      <c r="G407" s="70">
        <f t="shared" si="18"/>
        <v>0</v>
      </c>
      <c r="H407" s="70">
        <f t="shared" si="19"/>
        <v>0</v>
      </c>
      <c r="I407" s="70">
        <f t="shared" si="20"/>
        <v>0</v>
      </c>
    </row>
    <row r="408" ht="20.25" customHeight="1" spans="1:9">
      <c r="A408" s="67"/>
      <c r="B408" s="84" t="s">
        <v>398</v>
      </c>
      <c r="C408" s="20">
        <v>0</v>
      </c>
      <c r="D408" s="20">
        <v>0</v>
      </c>
      <c r="E408" s="20">
        <v>0</v>
      </c>
      <c r="F408" s="20">
        <v>0</v>
      </c>
      <c r="G408" s="70">
        <f t="shared" si="18"/>
        <v>0</v>
      </c>
      <c r="H408" s="70">
        <f t="shared" si="19"/>
        <v>0</v>
      </c>
      <c r="I408" s="70">
        <f t="shared" si="20"/>
        <v>0</v>
      </c>
    </row>
    <row r="409" ht="20.25" customHeight="1" spans="1:9">
      <c r="A409" s="67"/>
      <c r="B409" s="84" t="s">
        <v>399</v>
      </c>
      <c r="C409" s="20">
        <v>0</v>
      </c>
      <c r="D409" s="20">
        <v>0</v>
      </c>
      <c r="E409" s="20">
        <v>0</v>
      </c>
      <c r="F409" s="20">
        <v>0</v>
      </c>
      <c r="G409" s="70">
        <f t="shared" si="18"/>
        <v>0</v>
      </c>
      <c r="H409" s="70">
        <f t="shared" si="19"/>
        <v>0</v>
      </c>
      <c r="I409" s="70">
        <f t="shared" si="20"/>
        <v>0</v>
      </c>
    </row>
    <row r="410" ht="20.25" customHeight="1" spans="1:9">
      <c r="A410" s="67"/>
      <c r="B410" s="84" t="s">
        <v>400</v>
      </c>
      <c r="C410" s="20">
        <v>0</v>
      </c>
      <c r="D410" s="20">
        <v>0</v>
      </c>
      <c r="E410" s="20">
        <v>0</v>
      </c>
      <c r="F410" s="20">
        <v>0</v>
      </c>
      <c r="G410" s="70">
        <f t="shared" si="18"/>
        <v>0</v>
      </c>
      <c r="H410" s="70">
        <f t="shared" si="19"/>
        <v>0</v>
      </c>
      <c r="I410" s="70">
        <f t="shared" si="20"/>
        <v>0</v>
      </c>
    </row>
    <row r="411" ht="20.25" customHeight="1" spans="1:9">
      <c r="A411" s="67"/>
      <c r="B411" s="84" t="s">
        <v>401</v>
      </c>
      <c r="C411" s="20">
        <v>0</v>
      </c>
      <c r="D411" s="20">
        <v>0</v>
      </c>
      <c r="E411" s="20">
        <v>0</v>
      </c>
      <c r="F411" s="20">
        <v>0</v>
      </c>
      <c r="G411" s="70">
        <f t="shared" si="18"/>
        <v>0</v>
      </c>
      <c r="H411" s="70">
        <f t="shared" si="19"/>
        <v>0</v>
      </c>
      <c r="I411" s="70">
        <f t="shared" si="20"/>
        <v>0</v>
      </c>
    </row>
    <row r="412" ht="20.25" customHeight="1" spans="1:9">
      <c r="A412" s="67"/>
      <c r="B412" s="84" t="s">
        <v>402</v>
      </c>
      <c r="C412" s="20">
        <v>0</v>
      </c>
      <c r="D412" s="20">
        <v>0</v>
      </c>
      <c r="E412" s="20">
        <v>0</v>
      </c>
      <c r="F412" s="20">
        <v>0</v>
      </c>
      <c r="G412" s="70">
        <f t="shared" si="18"/>
        <v>0</v>
      </c>
      <c r="H412" s="70">
        <f t="shared" si="19"/>
        <v>0</v>
      </c>
      <c r="I412" s="70">
        <f t="shared" si="20"/>
        <v>0</v>
      </c>
    </row>
    <row r="413" ht="20.25" customHeight="1" spans="1:9">
      <c r="A413" s="67"/>
      <c r="B413" s="84" t="s">
        <v>403</v>
      </c>
      <c r="C413" s="20">
        <v>0</v>
      </c>
      <c r="D413" s="20">
        <v>0</v>
      </c>
      <c r="E413" s="20">
        <v>0</v>
      </c>
      <c r="F413" s="20">
        <v>0</v>
      </c>
      <c r="G413" s="70">
        <f t="shared" si="18"/>
        <v>0</v>
      </c>
      <c r="H413" s="70">
        <f t="shared" si="19"/>
        <v>0</v>
      </c>
      <c r="I413" s="70">
        <f t="shared" si="20"/>
        <v>0</v>
      </c>
    </row>
    <row r="414" ht="20.25" customHeight="1" spans="1:9">
      <c r="A414" s="67"/>
      <c r="B414" s="84" t="s">
        <v>404</v>
      </c>
      <c r="C414" s="20">
        <v>0</v>
      </c>
      <c r="D414" s="20">
        <v>0</v>
      </c>
      <c r="E414" s="20">
        <v>0</v>
      </c>
      <c r="F414" s="20">
        <v>0</v>
      </c>
      <c r="G414" s="70">
        <f t="shared" si="18"/>
        <v>0</v>
      </c>
      <c r="H414" s="70">
        <f t="shared" si="19"/>
        <v>0</v>
      </c>
      <c r="I414" s="70">
        <f t="shared" si="20"/>
        <v>0</v>
      </c>
    </row>
    <row r="415" ht="20.25" customHeight="1" spans="1:9">
      <c r="A415" s="67"/>
      <c r="B415" s="84" t="s">
        <v>405</v>
      </c>
      <c r="C415" s="20">
        <v>221</v>
      </c>
      <c r="D415" s="20">
        <v>23</v>
      </c>
      <c r="E415" s="20">
        <v>39</v>
      </c>
      <c r="F415" s="20">
        <v>23</v>
      </c>
      <c r="G415" s="70">
        <f t="shared" si="18"/>
        <v>10.4072398190045</v>
      </c>
      <c r="H415" s="70">
        <f t="shared" si="19"/>
        <v>100</v>
      </c>
      <c r="I415" s="70">
        <f t="shared" si="20"/>
        <v>58.974358974359</v>
      </c>
    </row>
    <row r="416" ht="20.25" customHeight="1" spans="1:9">
      <c r="A416" s="67"/>
      <c r="B416" s="84" t="s">
        <v>406</v>
      </c>
      <c r="C416" s="20">
        <v>0</v>
      </c>
      <c r="D416" s="20">
        <v>0</v>
      </c>
      <c r="E416" s="20">
        <v>39</v>
      </c>
      <c r="F416" s="20">
        <v>23</v>
      </c>
      <c r="G416" s="70">
        <f t="shared" si="18"/>
        <v>0</v>
      </c>
      <c r="H416" s="70">
        <f t="shared" si="19"/>
        <v>0</v>
      </c>
      <c r="I416" s="70">
        <f t="shared" si="20"/>
        <v>58.974358974359</v>
      </c>
    </row>
    <row r="417" ht="20.25" customHeight="1" spans="1:9">
      <c r="A417" s="67"/>
      <c r="B417" s="84" t="s">
        <v>407</v>
      </c>
      <c r="C417" s="20">
        <v>0</v>
      </c>
      <c r="D417" s="20">
        <v>0</v>
      </c>
      <c r="E417" s="20">
        <v>0</v>
      </c>
      <c r="F417" s="20">
        <v>0</v>
      </c>
      <c r="G417" s="70">
        <f t="shared" si="18"/>
        <v>0</v>
      </c>
      <c r="H417" s="70">
        <f t="shared" si="19"/>
        <v>0</v>
      </c>
      <c r="I417" s="70">
        <f t="shared" si="20"/>
        <v>0</v>
      </c>
    </row>
    <row r="418" ht="20.25" customHeight="1" spans="1:9">
      <c r="A418" s="67"/>
      <c r="B418" s="84" t="s">
        <v>408</v>
      </c>
      <c r="C418" s="20">
        <v>0</v>
      </c>
      <c r="D418" s="20">
        <v>0</v>
      </c>
      <c r="E418" s="20">
        <v>0</v>
      </c>
      <c r="F418" s="20">
        <v>0</v>
      </c>
      <c r="G418" s="70">
        <f t="shared" si="18"/>
        <v>0</v>
      </c>
      <c r="H418" s="70">
        <f t="shared" si="19"/>
        <v>0</v>
      </c>
      <c r="I418" s="70">
        <f t="shared" si="20"/>
        <v>0</v>
      </c>
    </row>
    <row r="419" ht="20.25" customHeight="1" spans="1:9">
      <c r="A419" s="67"/>
      <c r="B419" s="84" t="s">
        <v>409</v>
      </c>
      <c r="C419" s="20">
        <v>359</v>
      </c>
      <c r="D419" s="20">
        <v>432</v>
      </c>
      <c r="E419" s="20">
        <v>359</v>
      </c>
      <c r="F419" s="20">
        <v>432</v>
      </c>
      <c r="G419" s="70">
        <f t="shared" si="18"/>
        <v>120.33426183844</v>
      </c>
      <c r="H419" s="70">
        <f t="shared" si="19"/>
        <v>100</v>
      </c>
      <c r="I419" s="70">
        <f t="shared" si="20"/>
        <v>120.33426183844</v>
      </c>
    </row>
    <row r="420" ht="20.25" customHeight="1" spans="1:9">
      <c r="A420" s="67"/>
      <c r="B420" s="84" t="s">
        <v>410</v>
      </c>
      <c r="C420" s="20">
        <v>0</v>
      </c>
      <c r="D420" s="20">
        <v>0</v>
      </c>
      <c r="E420" s="20">
        <v>204</v>
      </c>
      <c r="F420" s="20">
        <v>233</v>
      </c>
      <c r="G420" s="70">
        <f t="shared" si="18"/>
        <v>0</v>
      </c>
      <c r="H420" s="70">
        <f t="shared" si="19"/>
        <v>0</v>
      </c>
      <c r="I420" s="70">
        <f t="shared" si="20"/>
        <v>114.21568627451</v>
      </c>
    </row>
    <row r="421" ht="20.25" customHeight="1" spans="1:9">
      <c r="A421" s="67"/>
      <c r="B421" s="84" t="s">
        <v>411</v>
      </c>
      <c r="C421" s="20">
        <v>0</v>
      </c>
      <c r="D421" s="20">
        <v>0</v>
      </c>
      <c r="E421" s="20">
        <v>155</v>
      </c>
      <c r="F421" s="20">
        <v>199</v>
      </c>
      <c r="G421" s="70">
        <f t="shared" si="18"/>
        <v>0</v>
      </c>
      <c r="H421" s="70">
        <f t="shared" si="19"/>
        <v>0</v>
      </c>
      <c r="I421" s="70">
        <f t="shared" si="20"/>
        <v>128.387096774194</v>
      </c>
    </row>
    <row r="422" ht="20.25" customHeight="1" spans="1:9">
      <c r="A422" s="67"/>
      <c r="B422" s="84" t="s">
        <v>412</v>
      </c>
      <c r="C422" s="20">
        <v>0</v>
      </c>
      <c r="D422" s="20">
        <v>0</v>
      </c>
      <c r="E422" s="20">
        <v>0</v>
      </c>
      <c r="F422" s="20">
        <v>0</v>
      </c>
      <c r="G422" s="70">
        <f t="shared" si="18"/>
        <v>0</v>
      </c>
      <c r="H422" s="70">
        <f t="shared" si="19"/>
        <v>0</v>
      </c>
      <c r="I422" s="70">
        <f t="shared" si="20"/>
        <v>0</v>
      </c>
    </row>
    <row r="423" ht="20.25" customHeight="1" spans="1:9">
      <c r="A423" s="67"/>
      <c r="B423" s="84" t="s">
        <v>413</v>
      </c>
      <c r="C423" s="20">
        <v>0</v>
      </c>
      <c r="D423" s="20">
        <v>0</v>
      </c>
      <c r="E423" s="20">
        <v>0</v>
      </c>
      <c r="F423" s="20">
        <v>0</v>
      </c>
      <c r="G423" s="70">
        <f t="shared" si="18"/>
        <v>0</v>
      </c>
      <c r="H423" s="70">
        <f t="shared" si="19"/>
        <v>0</v>
      </c>
      <c r="I423" s="70">
        <f t="shared" si="20"/>
        <v>0</v>
      </c>
    </row>
    <row r="424" ht="20.25" customHeight="1" spans="1:9">
      <c r="A424" s="67"/>
      <c r="B424" s="84" t="s">
        <v>414</v>
      </c>
      <c r="C424" s="20">
        <v>0</v>
      </c>
      <c r="D424" s="20">
        <v>0</v>
      </c>
      <c r="E424" s="20">
        <v>0</v>
      </c>
      <c r="F424" s="20">
        <v>0</v>
      </c>
      <c r="G424" s="70">
        <f t="shared" si="18"/>
        <v>0</v>
      </c>
      <c r="H424" s="70">
        <f t="shared" si="19"/>
        <v>0</v>
      </c>
      <c r="I424" s="70">
        <f t="shared" si="20"/>
        <v>0</v>
      </c>
    </row>
    <row r="425" ht="20.25" customHeight="1" spans="1:9">
      <c r="A425" s="67"/>
      <c r="B425" s="84" t="s">
        <v>415</v>
      </c>
      <c r="C425" s="20">
        <v>1000</v>
      </c>
      <c r="D425" s="20">
        <v>449</v>
      </c>
      <c r="E425" s="20">
        <v>392</v>
      </c>
      <c r="F425" s="20">
        <v>449</v>
      </c>
      <c r="G425" s="70">
        <f t="shared" si="18"/>
        <v>44.9</v>
      </c>
      <c r="H425" s="70">
        <f t="shared" si="19"/>
        <v>100</v>
      </c>
      <c r="I425" s="70">
        <f t="shared" si="20"/>
        <v>114.540816326531</v>
      </c>
    </row>
    <row r="426" ht="20.25" customHeight="1" spans="1:9">
      <c r="A426" s="67"/>
      <c r="B426" s="84" t="s">
        <v>416</v>
      </c>
      <c r="C426" s="20">
        <v>0</v>
      </c>
      <c r="D426" s="20">
        <v>0</v>
      </c>
      <c r="E426" s="20">
        <v>0</v>
      </c>
      <c r="F426" s="20">
        <v>0</v>
      </c>
      <c r="G426" s="70">
        <f t="shared" si="18"/>
        <v>0</v>
      </c>
      <c r="H426" s="70">
        <f t="shared" si="19"/>
        <v>0</v>
      </c>
      <c r="I426" s="70">
        <f t="shared" si="20"/>
        <v>0</v>
      </c>
    </row>
    <row r="427" ht="20.25" customHeight="1" spans="1:9">
      <c r="A427" s="67"/>
      <c r="B427" s="84" t="s">
        <v>417</v>
      </c>
      <c r="C427" s="20">
        <v>0</v>
      </c>
      <c r="D427" s="20">
        <v>0</v>
      </c>
      <c r="E427" s="20">
        <v>0</v>
      </c>
      <c r="F427" s="20">
        <v>0</v>
      </c>
      <c r="G427" s="70">
        <f t="shared" si="18"/>
        <v>0</v>
      </c>
      <c r="H427" s="70">
        <f t="shared" si="19"/>
        <v>0</v>
      </c>
      <c r="I427" s="70">
        <f t="shared" si="20"/>
        <v>0</v>
      </c>
    </row>
    <row r="428" ht="20.25" customHeight="1" spans="1:9">
      <c r="A428" s="67"/>
      <c r="B428" s="84" t="s">
        <v>418</v>
      </c>
      <c r="C428" s="20">
        <v>0</v>
      </c>
      <c r="D428" s="20">
        <v>0</v>
      </c>
      <c r="E428" s="20">
        <v>0</v>
      </c>
      <c r="F428" s="20">
        <v>0</v>
      </c>
      <c r="G428" s="70">
        <f t="shared" si="18"/>
        <v>0</v>
      </c>
      <c r="H428" s="70">
        <f t="shared" si="19"/>
        <v>0</v>
      </c>
      <c r="I428" s="70">
        <f t="shared" si="20"/>
        <v>0</v>
      </c>
    </row>
    <row r="429" ht="20.25" customHeight="1" spans="1:9">
      <c r="A429" s="67"/>
      <c r="B429" s="84" t="s">
        <v>419</v>
      </c>
      <c r="C429" s="20">
        <v>0</v>
      </c>
      <c r="D429" s="20">
        <v>0</v>
      </c>
      <c r="E429" s="20">
        <v>0</v>
      </c>
      <c r="F429" s="20">
        <v>0</v>
      </c>
      <c r="G429" s="70">
        <f t="shared" si="18"/>
        <v>0</v>
      </c>
      <c r="H429" s="70">
        <f t="shared" si="19"/>
        <v>0</v>
      </c>
      <c r="I429" s="70">
        <f t="shared" si="20"/>
        <v>0</v>
      </c>
    </row>
    <row r="430" ht="20.25" customHeight="1" spans="1:9">
      <c r="A430" s="67"/>
      <c r="B430" s="84" t="s">
        <v>420</v>
      </c>
      <c r="C430" s="20">
        <v>0</v>
      </c>
      <c r="D430" s="20">
        <v>0</v>
      </c>
      <c r="E430" s="20">
        <v>0</v>
      </c>
      <c r="F430" s="20">
        <v>0</v>
      </c>
      <c r="G430" s="70">
        <f t="shared" si="18"/>
        <v>0</v>
      </c>
      <c r="H430" s="70">
        <f t="shared" si="19"/>
        <v>0</v>
      </c>
      <c r="I430" s="70">
        <f t="shared" si="20"/>
        <v>0</v>
      </c>
    </row>
    <row r="431" ht="20.25" customHeight="1" spans="1:9">
      <c r="A431" s="67"/>
      <c r="B431" s="84" t="s">
        <v>421</v>
      </c>
      <c r="C431" s="20">
        <v>0</v>
      </c>
      <c r="D431" s="20">
        <v>0</v>
      </c>
      <c r="E431" s="20">
        <v>392</v>
      </c>
      <c r="F431" s="20">
        <v>449</v>
      </c>
      <c r="G431" s="70">
        <f t="shared" si="18"/>
        <v>0</v>
      </c>
      <c r="H431" s="70">
        <f t="shared" si="19"/>
        <v>0</v>
      </c>
      <c r="I431" s="70">
        <f t="shared" si="20"/>
        <v>114.540816326531</v>
      </c>
    </row>
    <row r="432" ht="20.25" customHeight="1" spans="1:9">
      <c r="A432" s="67"/>
      <c r="B432" s="84" t="s">
        <v>422</v>
      </c>
      <c r="C432" s="20">
        <v>0</v>
      </c>
      <c r="D432" s="20">
        <v>132</v>
      </c>
      <c r="E432" s="20">
        <v>14</v>
      </c>
      <c r="F432" s="20">
        <v>132</v>
      </c>
      <c r="G432" s="70">
        <f t="shared" si="18"/>
        <v>0</v>
      </c>
      <c r="H432" s="70">
        <f t="shared" si="19"/>
        <v>100</v>
      </c>
      <c r="I432" s="70">
        <f t="shared" si="20"/>
        <v>942.857142857143</v>
      </c>
    </row>
    <row r="433" ht="20.25" customHeight="1" spans="1:9">
      <c r="A433" s="67"/>
      <c r="B433" s="84" t="s">
        <v>423</v>
      </c>
      <c r="C433" s="20">
        <v>0</v>
      </c>
      <c r="D433" s="20">
        <v>0</v>
      </c>
      <c r="E433" s="20">
        <v>14</v>
      </c>
      <c r="F433" s="20">
        <v>132</v>
      </c>
      <c r="G433" s="70">
        <f t="shared" si="18"/>
        <v>0</v>
      </c>
      <c r="H433" s="70">
        <f t="shared" si="19"/>
        <v>0</v>
      </c>
      <c r="I433" s="70">
        <f t="shared" si="20"/>
        <v>942.857142857143</v>
      </c>
    </row>
    <row r="434" ht="20.25" customHeight="1" spans="1:9">
      <c r="A434" s="67" t="s">
        <v>424</v>
      </c>
      <c r="B434" s="84" t="s">
        <v>102</v>
      </c>
      <c r="C434" s="20">
        <v>144</v>
      </c>
      <c r="D434" s="20">
        <v>551</v>
      </c>
      <c r="E434" s="20">
        <v>360</v>
      </c>
      <c r="F434" s="20">
        <v>551</v>
      </c>
      <c r="G434" s="70">
        <f t="shared" si="18"/>
        <v>382.638888888889</v>
      </c>
      <c r="H434" s="70">
        <f t="shared" si="19"/>
        <v>100</v>
      </c>
      <c r="I434" s="70">
        <f t="shared" si="20"/>
        <v>153.055555555556</v>
      </c>
    </row>
    <row r="435" ht="20.25" customHeight="1" spans="1:9">
      <c r="A435" s="67"/>
      <c r="B435" s="84" t="s">
        <v>425</v>
      </c>
      <c r="C435" s="20">
        <v>0</v>
      </c>
      <c r="D435" s="20">
        <v>20</v>
      </c>
      <c r="E435" s="20">
        <v>0</v>
      </c>
      <c r="F435" s="20">
        <v>20</v>
      </c>
      <c r="G435" s="70">
        <f t="shared" si="18"/>
        <v>0</v>
      </c>
      <c r="H435" s="70">
        <f t="shared" si="19"/>
        <v>100</v>
      </c>
      <c r="I435" s="70">
        <f t="shared" si="20"/>
        <v>0</v>
      </c>
    </row>
    <row r="436" ht="20.25" customHeight="1" spans="1:9">
      <c r="A436" s="67"/>
      <c r="B436" s="84" t="s">
        <v>147</v>
      </c>
      <c r="C436" s="20">
        <v>0</v>
      </c>
      <c r="D436" s="20">
        <v>0</v>
      </c>
      <c r="E436" s="20">
        <v>0</v>
      </c>
      <c r="F436" s="20">
        <v>20</v>
      </c>
      <c r="G436" s="70">
        <f t="shared" si="18"/>
        <v>0</v>
      </c>
      <c r="H436" s="70">
        <f t="shared" si="19"/>
        <v>0</v>
      </c>
      <c r="I436" s="70">
        <f t="shared" si="20"/>
        <v>0</v>
      </c>
    </row>
    <row r="437" ht="20.25" customHeight="1" spans="1:9">
      <c r="A437" s="67"/>
      <c r="B437" s="84" t="s">
        <v>148</v>
      </c>
      <c r="C437" s="20">
        <v>0</v>
      </c>
      <c r="D437" s="20">
        <v>0</v>
      </c>
      <c r="E437" s="20">
        <v>0</v>
      </c>
      <c r="F437" s="20">
        <v>0</v>
      </c>
      <c r="G437" s="70">
        <f t="shared" si="18"/>
        <v>0</v>
      </c>
      <c r="H437" s="70">
        <f t="shared" si="19"/>
        <v>0</v>
      </c>
      <c r="I437" s="70">
        <f t="shared" si="20"/>
        <v>0</v>
      </c>
    </row>
    <row r="438" ht="20.25" customHeight="1" spans="1:9">
      <c r="A438" s="67"/>
      <c r="B438" s="84" t="s">
        <v>149</v>
      </c>
      <c r="C438" s="20">
        <v>0</v>
      </c>
      <c r="D438" s="20">
        <v>0</v>
      </c>
      <c r="E438" s="20">
        <v>0</v>
      </c>
      <c r="F438" s="20">
        <v>0</v>
      </c>
      <c r="G438" s="70">
        <f t="shared" si="18"/>
        <v>0</v>
      </c>
      <c r="H438" s="70">
        <f t="shared" si="19"/>
        <v>0</v>
      </c>
      <c r="I438" s="70">
        <f t="shared" si="20"/>
        <v>0</v>
      </c>
    </row>
    <row r="439" ht="20.25" customHeight="1" spans="1:9">
      <c r="A439" s="67"/>
      <c r="B439" s="84" t="s">
        <v>426</v>
      </c>
      <c r="C439" s="20">
        <v>0</v>
      </c>
      <c r="D439" s="20">
        <v>0</v>
      </c>
      <c r="E439" s="20">
        <v>0</v>
      </c>
      <c r="F439" s="20">
        <v>0</v>
      </c>
      <c r="G439" s="70">
        <f t="shared" si="18"/>
        <v>0</v>
      </c>
      <c r="H439" s="70">
        <f t="shared" si="19"/>
        <v>0</v>
      </c>
      <c r="I439" s="70">
        <f t="shared" si="20"/>
        <v>0</v>
      </c>
    </row>
    <row r="440" ht="20.25" customHeight="1" spans="1:9">
      <c r="A440" s="67"/>
      <c r="B440" s="84" t="s">
        <v>427</v>
      </c>
      <c r="C440" s="20">
        <v>0</v>
      </c>
      <c r="D440" s="20">
        <v>0</v>
      </c>
      <c r="E440" s="20">
        <v>0</v>
      </c>
      <c r="F440" s="20">
        <v>0</v>
      </c>
      <c r="G440" s="70">
        <f t="shared" si="18"/>
        <v>0</v>
      </c>
      <c r="H440" s="70">
        <f t="shared" si="19"/>
        <v>0</v>
      </c>
      <c r="I440" s="70">
        <f t="shared" si="20"/>
        <v>0</v>
      </c>
    </row>
    <row r="441" ht="20.25" customHeight="1" spans="1:9">
      <c r="A441" s="67"/>
      <c r="B441" s="84" t="s">
        <v>428</v>
      </c>
      <c r="C441" s="20">
        <v>0</v>
      </c>
      <c r="D441" s="20">
        <v>0</v>
      </c>
      <c r="E441" s="20">
        <v>0</v>
      </c>
      <c r="F441" s="20">
        <v>0</v>
      </c>
      <c r="G441" s="70">
        <f t="shared" si="18"/>
        <v>0</v>
      </c>
      <c r="H441" s="70">
        <f t="shared" si="19"/>
        <v>0</v>
      </c>
      <c r="I441" s="70">
        <f t="shared" si="20"/>
        <v>0</v>
      </c>
    </row>
    <row r="442" ht="20.25" customHeight="1" spans="1:9">
      <c r="A442" s="67"/>
      <c r="B442" s="84" t="s">
        <v>429</v>
      </c>
      <c r="C442" s="20">
        <v>0</v>
      </c>
      <c r="D442" s="20">
        <v>0</v>
      </c>
      <c r="E442" s="20">
        <v>0</v>
      </c>
      <c r="F442" s="20">
        <v>0</v>
      </c>
      <c r="G442" s="70">
        <f t="shared" si="18"/>
        <v>0</v>
      </c>
      <c r="H442" s="70">
        <f t="shared" si="19"/>
        <v>0</v>
      </c>
      <c r="I442" s="70">
        <f t="shared" si="20"/>
        <v>0</v>
      </c>
    </row>
    <row r="443" ht="20.25" customHeight="1" spans="1:9">
      <c r="A443" s="67"/>
      <c r="B443" s="84" t="s">
        <v>430</v>
      </c>
      <c r="C443" s="20">
        <v>0</v>
      </c>
      <c r="D443" s="20">
        <v>0</v>
      </c>
      <c r="E443" s="20">
        <v>0</v>
      </c>
      <c r="F443" s="20">
        <v>0</v>
      </c>
      <c r="G443" s="70">
        <f t="shared" si="18"/>
        <v>0</v>
      </c>
      <c r="H443" s="70">
        <f t="shared" si="19"/>
        <v>0</v>
      </c>
      <c r="I443" s="70">
        <f t="shared" si="20"/>
        <v>0</v>
      </c>
    </row>
    <row r="444" ht="20.25" customHeight="1" spans="1:9">
      <c r="A444" s="67"/>
      <c r="B444" s="84" t="s">
        <v>431</v>
      </c>
      <c r="C444" s="20">
        <v>0</v>
      </c>
      <c r="D444" s="20">
        <v>0</v>
      </c>
      <c r="E444" s="20">
        <v>0</v>
      </c>
      <c r="F444" s="20">
        <v>0</v>
      </c>
      <c r="G444" s="70">
        <f t="shared" si="18"/>
        <v>0</v>
      </c>
      <c r="H444" s="70">
        <f t="shared" si="19"/>
        <v>0</v>
      </c>
      <c r="I444" s="70">
        <f t="shared" si="20"/>
        <v>0</v>
      </c>
    </row>
    <row r="445" ht="20.25" customHeight="1" spans="1:9">
      <c r="A445" s="67"/>
      <c r="B445" s="84" t="s">
        <v>432</v>
      </c>
      <c r="C445" s="20">
        <v>0</v>
      </c>
      <c r="D445" s="20">
        <v>0</v>
      </c>
      <c r="E445" s="20">
        <v>0</v>
      </c>
      <c r="F445" s="20">
        <v>0</v>
      </c>
      <c r="G445" s="70">
        <f t="shared" si="18"/>
        <v>0</v>
      </c>
      <c r="H445" s="70">
        <f t="shared" si="19"/>
        <v>0</v>
      </c>
      <c r="I445" s="70">
        <f t="shared" si="20"/>
        <v>0</v>
      </c>
    </row>
    <row r="446" ht="20.25" customHeight="1" spans="1:9">
      <c r="A446" s="67"/>
      <c r="B446" s="84" t="s">
        <v>433</v>
      </c>
      <c r="C446" s="20">
        <v>0</v>
      </c>
      <c r="D446" s="20">
        <v>0</v>
      </c>
      <c r="E446" s="20">
        <v>0</v>
      </c>
      <c r="F446" s="20">
        <v>0</v>
      </c>
      <c r="G446" s="70">
        <f t="shared" si="18"/>
        <v>0</v>
      </c>
      <c r="H446" s="70">
        <f t="shared" si="19"/>
        <v>0</v>
      </c>
      <c r="I446" s="70">
        <f t="shared" si="20"/>
        <v>0</v>
      </c>
    </row>
    <row r="447" ht="20.25" customHeight="1" spans="1:9">
      <c r="A447" s="67"/>
      <c r="B447" s="84" t="s">
        <v>434</v>
      </c>
      <c r="C447" s="20">
        <v>0</v>
      </c>
      <c r="D447" s="20">
        <v>0</v>
      </c>
      <c r="E447" s="20">
        <v>0</v>
      </c>
      <c r="F447" s="20">
        <v>0</v>
      </c>
      <c r="G447" s="70">
        <f t="shared" si="18"/>
        <v>0</v>
      </c>
      <c r="H447" s="70">
        <f t="shared" si="19"/>
        <v>0</v>
      </c>
      <c r="I447" s="70">
        <f t="shared" si="20"/>
        <v>0</v>
      </c>
    </row>
    <row r="448" ht="20.25" customHeight="1" spans="1:9">
      <c r="A448" s="67"/>
      <c r="B448" s="84" t="s">
        <v>435</v>
      </c>
      <c r="C448" s="20">
        <v>0</v>
      </c>
      <c r="D448" s="20">
        <v>0</v>
      </c>
      <c r="E448" s="20">
        <v>0</v>
      </c>
      <c r="F448" s="20">
        <v>0</v>
      </c>
      <c r="G448" s="70">
        <f t="shared" si="18"/>
        <v>0</v>
      </c>
      <c r="H448" s="70">
        <f t="shared" si="19"/>
        <v>0</v>
      </c>
      <c r="I448" s="70">
        <f t="shared" si="20"/>
        <v>0</v>
      </c>
    </row>
    <row r="449" ht="20.25" customHeight="1" spans="1:9">
      <c r="A449" s="67"/>
      <c r="B449" s="84" t="s">
        <v>436</v>
      </c>
      <c r="C449" s="20">
        <v>0</v>
      </c>
      <c r="D449" s="20">
        <v>0</v>
      </c>
      <c r="E449" s="20">
        <v>0</v>
      </c>
      <c r="F449" s="20">
        <v>0</v>
      </c>
      <c r="G449" s="70">
        <f t="shared" si="18"/>
        <v>0</v>
      </c>
      <c r="H449" s="70">
        <f t="shared" si="19"/>
        <v>0</v>
      </c>
      <c r="I449" s="70">
        <f t="shared" si="20"/>
        <v>0</v>
      </c>
    </row>
    <row r="450" ht="20.25" customHeight="1" spans="1:9">
      <c r="A450" s="67"/>
      <c r="B450" s="84" t="s">
        <v>428</v>
      </c>
      <c r="C450" s="20">
        <v>0</v>
      </c>
      <c r="D450" s="20">
        <v>0</v>
      </c>
      <c r="E450" s="20">
        <v>0</v>
      </c>
      <c r="F450" s="20">
        <v>0</v>
      </c>
      <c r="G450" s="70">
        <f t="shared" si="18"/>
        <v>0</v>
      </c>
      <c r="H450" s="70">
        <f t="shared" si="19"/>
        <v>0</v>
      </c>
      <c r="I450" s="70">
        <f t="shared" si="20"/>
        <v>0</v>
      </c>
    </row>
    <row r="451" ht="20.25" customHeight="1" spans="1:9">
      <c r="A451" s="67"/>
      <c r="B451" s="84" t="s">
        <v>437</v>
      </c>
      <c r="C451" s="20">
        <v>0</v>
      </c>
      <c r="D451" s="20">
        <v>0</v>
      </c>
      <c r="E451" s="20">
        <v>0</v>
      </c>
      <c r="F451" s="20">
        <v>0</v>
      </c>
      <c r="G451" s="70">
        <f t="shared" si="18"/>
        <v>0</v>
      </c>
      <c r="H451" s="70">
        <f t="shared" si="19"/>
        <v>0</v>
      </c>
      <c r="I451" s="70">
        <f t="shared" si="20"/>
        <v>0</v>
      </c>
    </row>
    <row r="452" ht="20.25" customHeight="1" spans="1:9">
      <c r="A452" s="67"/>
      <c r="B452" s="84" t="s">
        <v>438</v>
      </c>
      <c r="C452" s="20">
        <v>0</v>
      </c>
      <c r="D452" s="20">
        <v>0</v>
      </c>
      <c r="E452" s="20">
        <v>0</v>
      </c>
      <c r="F452" s="20">
        <v>0</v>
      </c>
      <c r="G452" s="70">
        <f t="shared" ref="G452:G515" si="21">IF(C452&lt;&gt;0,(F452/C452)*100,0)</f>
        <v>0</v>
      </c>
      <c r="H452" s="70">
        <f t="shared" ref="H452:H515" si="22">IF(D452&lt;&gt;0,(F452/D452)*100,0)</f>
        <v>0</v>
      </c>
      <c r="I452" s="70">
        <f t="shared" ref="I452:I515" si="23">IF(E452&lt;&gt;0,(F452/E452)*100,0)</f>
        <v>0</v>
      </c>
    </row>
    <row r="453" ht="20.25" customHeight="1" spans="1:9">
      <c r="A453" s="67"/>
      <c r="B453" s="84" t="s">
        <v>439</v>
      </c>
      <c r="C453" s="20">
        <v>0</v>
      </c>
      <c r="D453" s="20">
        <v>0</v>
      </c>
      <c r="E453" s="20">
        <v>0</v>
      </c>
      <c r="F453" s="20">
        <v>0</v>
      </c>
      <c r="G453" s="70">
        <f t="shared" si="21"/>
        <v>0</v>
      </c>
      <c r="H453" s="70">
        <f t="shared" si="22"/>
        <v>0</v>
      </c>
      <c r="I453" s="70">
        <f t="shared" si="23"/>
        <v>0</v>
      </c>
    </row>
    <row r="454" ht="20.25" customHeight="1" spans="1:9">
      <c r="A454" s="67"/>
      <c r="B454" s="84" t="s">
        <v>440</v>
      </c>
      <c r="C454" s="20">
        <v>0</v>
      </c>
      <c r="D454" s="20">
        <v>0</v>
      </c>
      <c r="E454" s="20">
        <v>0</v>
      </c>
      <c r="F454" s="20">
        <v>0</v>
      </c>
      <c r="G454" s="70">
        <f t="shared" si="21"/>
        <v>0</v>
      </c>
      <c r="H454" s="70">
        <f t="shared" si="22"/>
        <v>0</v>
      </c>
      <c r="I454" s="70">
        <f t="shared" si="23"/>
        <v>0</v>
      </c>
    </row>
    <row r="455" ht="20.25" customHeight="1" spans="1:9">
      <c r="A455" s="67"/>
      <c r="B455" s="84" t="s">
        <v>441</v>
      </c>
      <c r="C455" s="20">
        <v>144</v>
      </c>
      <c r="D455" s="20">
        <v>297</v>
      </c>
      <c r="E455" s="20">
        <v>211</v>
      </c>
      <c r="F455" s="20">
        <v>297</v>
      </c>
      <c r="G455" s="70">
        <f t="shared" si="21"/>
        <v>206.25</v>
      </c>
      <c r="H455" s="70">
        <f t="shared" si="22"/>
        <v>100</v>
      </c>
      <c r="I455" s="70">
        <f t="shared" si="23"/>
        <v>140.758293838863</v>
      </c>
    </row>
    <row r="456" ht="20.25" customHeight="1" spans="1:9">
      <c r="A456" s="67"/>
      <c r="B456" s="84" t="s">
        <v>428</v>
      </c>
      <c r="C456" s="20">
        <v>0</v>
      </c>
      <c r="D456" s="20">
        <v>0</v>
      </c>
      <c r="E456" s="20">
        <v>0</v>
      </c>
      <c r="F456" s="20">
        <v>0</v>
      </c>
      <c r="G456" s="70">
        <f t="shared" si="21"/>
        <v>0</v>
      </c>
      <c r="H456" s="70">
        <f t="shared" si="22"/>
        <v>0</v>
      </c>
      <c r="I456" s="70">
        <f t="shared" si="23"/>
        <v>0</v>
      </c>
    </row>
    <row r="457" ht="20.25" customHeight="1" spans="1:9">
      <c r="A457" s="67"/>
      <c r="B457" s="84" t="s">
        <v>442</v>
      </c>
      <c r="C457" s="20">
        <v>0</v>
      </c>
      <c r="D457" s="20">
        <v>0</v>
      </c>
      <c r="E457" s="20">
        <v>0</v>
      </c>
      <c r="F457" s="20">
        <v>0</v>
      </c>
      <c r="G457" s="70">
        <f t="shared" si="21"/>
        <v>0</v>
      </c>
      <c r="H457" s="70">
        <f t="shared" si="22"/>
        <v>0</v>
      </c>
      <c r="I457" s="70">
        <f t="shared" si="23"/>
        <v>0</v>
      </c>
    </row>
    <row r="458" ht="20.25" customHeight="1" spans="1:9">
      <c r="A458" s="67"/>
      <c r="B458" s="84" t="s">
        <v>443</v>
      </c>
      <c r="C458" s="20">
        <v>0</v>
      </c>
      <c r="D458" s="20">
        <v>0</v>
      </c>
      <c r="E458" s="20">
        <v>0</v>
      </c>
      <c r="F458" s="20">
        <v>0</v>
      </c>
      <c r="G458" s="70">
        <f t="shared" si="21"/>
        <v>0</v>
      </c>
      <c r="H458" s="70">
        <f t="shared" si="22"/>
        <v>0</v>
      </c>
      <c r="I458" s="70">
        <f t="shared" si="23"/>
        <v>0</v>
      </c>
    </row>
    <row r="459" ht="20.25" customHeight="1" spans="1:9">
      <c r="A459" s="67"/>
      <c r="B459" s="84" t="s">
        <v>444</v>
      </c>
      <c r="C459" s="20">
        <v>0</v>
      </c>
      <c r="D459" s="20">
        <v>0</v>
      </c>
      <c r="E459" s="20">
        <v>211</v>
      </c>
      <c r="F459" s="20">
        <v>297</v>
      </c>
      <c r="G459" s="70">
        <f t="shared" si="21"/>
        <v>0</v>
      </c>
      <c r="H459" s="70">
        <f t="shared" si="22"/>
        <v>0</v>
      </c>
      <c r="I459" s="70">
        <f t="shared" si="23"/>
        <v>140.758293838863</v>
      </c>
    </row>
    <row r="460" ht="20.25" customHeight="1" spans="1:9">
      <c r="A460" s="67"/>
      <c r="B460" s="84" t="s">
        <v>445</v>
      </c>
      <c r="C460" s="20">
        <v>0</v>
      </c>
      <c r="D460" s="20">
        <v>10</v>
      </c>
      <c r="E460" s="20">
        <v>0</v>
      </c>
      <c r="F460" s="20">
        <v>10</v>
      </c>
      <c r="G460" s="70">
        <f t="shared" si="21"/>
        <v>0</v>
      </c>
      <c r="H460" s="70">
        <f t="shared" si="22"/>
        <v>100</v>
      </c>
      <c r="I460" s="70">
        <f t="shared" si="23"/>
        <v>0</v>
      </c>
    </row>
    <row r="461" ht="20.25" customHeight="1" spans="1:9">
      <c r="A461" s="67"/>
      <c r="B461" s="84" t="s">
        <v>428</v>
      </c>
      <c r="C461" s="20">
        <v>0</v>
      </c>
      <c r="D461" s="20">
        <v>0</v>
      </c>
      <c r="E461" s="20">
        <v>0</v>
      </c>
      <c r="F461" s="20">
        <v>0</v>
      </c>
      <c r="G461" s="70">
        <f t="shared" si="21"/>
        <v>0</v>
      </c>
      <c r="H461" s="70">
        <f t="shared" si="22"/>
        <v>0</v>
      </c>
      <c r="I461" s="70">
        <f t="shared" si="23"/>
        <v>0</v>
      </c>
    </row>
    <row r="462" ht="20.25" customHeight="1" spans="1:9">
      <c r="A462" s="67"/>
      <c r="B462" s="84" t="s">
        <v>446</v>
      </c>
      <c r="C462" s="20">
        <v>0</v>
      </c>
      <c r="D462" s="20">
        <v>0</v>
      </c>
      <c r="E462" s="20">
        <v>0</v>
      </c>
      <c r="F462" s="20">
        <v>10</v>
      </c>
      <c r="G462" s="70">
        <f t="shared" si="21"/>
        <v>0</v>
      </c>
      <c r="H462" s="70">
        <f t="shared" si="22"/>
        <v>0</v>
      </c>
      <c r="I462" s="70">
        <f t="shared" si="23"/>
        <v>0</v>
      </c>
    </row>
    <row r="463" ht="20.25" customHeight="1" spans="1:9">
      <c r="A463" s="67"/>
      <c r="B463" s="84" t="s">
        <v>447</v>
      </c>
      <c r="C463" s="20">
        <v>0</v>
      </c>
      <c r="D463" s="20">
        <v>0</v>
      </c>
      <c r="E463" s="20">
        <v>0</v>
      </c>
      <c r="F463" s="20">
        <v>0</v>
      </c>
      <c r="G463" s="70">
        <f t="shared" si="21"/>
        <v>0</v>
      </c>
      <c r="H463" s="70">
        <f t="shared" si="22"/>
        <v>0</v>
      </c>
      <c r="I463" s="70">
        <f t="shared" si="23"/>
        <v>0</v>
      </c>
    </row>
    <row r="464" ht="20.25" customHeight="1" spans="1:9">
      <c r="A464" s="67"/>
      <c r="B464" s="84" t="s">
        <v>448</v>
      </c>
      <c r="C464" s="20">
        <v>0</v>
      </c>
      <c r="D464" s="20">
        <v>0</v>
      </c>
      <c r="E464" s="20">
        <v>0</v>
      </c>
      <c r="F464" s="20">
        <v>0</v>
      </c>
      <c r="G464" s="70">
        <f t="shared" si="21"/>
        <v>0</v>
      </c>
      <c r="H464" s="70">
        <f t="shared" si="22"/>
        <v>0</v>
      </c>
      <c r="I464" s="70">
        <f t="shared" si="23"/>
        <v>0</v>
      </c>
    </row>
    <row r="465" ht="20.25" customHeight="1" spans="1:9">
      <c r="A465" s="67"/>
      <c r="B465" s="84" t="s">
        <v>449</v>
      </c>
      <c r="C465" s="20">
        <v>0</v>
      </c>
      <c r="D465" s="20">
        <v>0</v>
      </c>
      <c r="E465" s="20">
        <v>0</v>
      </c>
      <c r="F465" s="20">
        <v>0</v>
      </c>
      <c r="G465" s="70">
        <f t="shared" si="21"/>
        <v>0</v>
      </c>
      <c r="H465" s="70">
        <f t="shared" si="22"/>
        <v>0</v>
      </c>
      <c r="I465" s="70">
        <f t="shared" si="23"/>
        <v>0</v>
      </c>
    </row>
    <row r="466" ht="20.25" customHeight="1" spans="1:9">
      <c r="A466" s="67"/>
      <c r="B466" s="84" t="s">
        <v>450</v>
      </c>
      <c r="C466" s="20">
        <v>0</v>
      </c>
      <c r="D466" s="20">
        <v>0</v>
      </c>
      <c r="E466" s="20">
        <v>0</v>
      </c>
      <c r="F466" s="20">
        <v>0</v>
      </c>
      <c r="G466" s="70">
        <f t="shared" si="21"/>
        <v>0</v>
      </c>
      <c r="H466" s="70">
        <f t="shared" si="22"/>
        <v>0</v>
      </c>
      <c r="I466" s="70">
        <f t="shared" si="23"/>
        <v>0</v>
      </c>
    </row>
    <row r="467" ht="20.25" customHeight="1" spans="1:9">
      <c r="A467" s="67"/>
      <c r="B467" s="84" t="s">
        <v>451</v>
      </c>
      <c r="C467" s="20">
        <v>0</v>
      </c>
      <c r="D467" s="20">
        <v>0</v>
      </c>
      <c r="E467" s="20">
        <v>0</v>
      </c>
      <c r="F467" s="20">
        <v>0</v>
      </c>
      <c r="G467" s="70">
        <f t="shared" si="21"/>
        <v>0</v>
      </c>
      <c r="H467" s="70">
        <f t="shared" si="22"/>
        <v>0</v>
      </c>
      <c r="I467" s="70">
        <f t="shared" si="23"/>
        <v>0</v>
      </c>
    </row>
    <row r="468" ht="20.25" customHeight="1" spans="1:9">
      <c r="A468" s="67"/>
      <c r="B468" s="84" t="s">
        <v>452</v>
      </c>
      <c r="C468" s="20">
        <v>0</v>
      </c>
      <c r="D468" s="20">
        <v>0</v>
      </c>
      <c r="E468" s="20">
        <v>0</v>
      </c>
      <c r="F468" s="20">
        <v>0</v>
      </c>
      <c r="G468" s="70">
        <f t="shared" si="21"/>
        <v>0</v>
      </c>
      <c r="H468" s="70">
        <f t="shared" si="22"/>
        <v>0</v>
      </c>
      <c r="I468" s="70">
        <f t="shared" si="23"/>
        <v>0</v>
      </c>
    </row>
    <row r="469" ht="20.25" customHeight="1" spans="1:9">
      <c r="A469" s="67"/>
      <c r="B469" s="84" t="s">
        <v>453</v>
      </c>
      <c r="C469" s="20">
        <v>0</v>
      </c>
      <c r="D469" s="20">
        <v>0</v>
      </c>
      <c r="E469" s="20">
        <v>0</v>
      </c>
      <c r="F469" s="20">
        <v>0</v>
      </c>
      <c r="G469" s="70">
        <f t="shared" si="21"/>
        <v>0</v>
      </c>
      <c r="H469" s="70">
        <f t="shared" si="22"/>
        <v>0</v>
      </c>
      <c r="I469" s="70">
        <f t="shared" si="23"/>
        <v>0</v>
      </c>
    </row>
    <row r="470" ht="20.25" customHeight="1" spans="1:9">
      <c r="A470" s="67"/>
      <c r="B470" s="84" t="s">
        <v>454</v>
      </c>
      <c r="C470" s="20">
        <v>0</v>
      </c>
      <c r="D470" s="20">
        <v>207</v>
      </c>
      <c r="E470" s="20">
        <v>149</v>
      </c>
      <c r="F470" s="20">
        <v>207</v>
      </c>
      <c r="G470" s="70">
        <f t="shared" si="21"/>
        <v>0</v>
      </c>
      <c r="H470" s="70">
        <f t="shared" si="22"/>
        <v>100</v>
      </c>
      <c r="I470" s="70">
        <f t="shared" si="23"/>
        <v>138.926174496644</v>
      </c>
    </row>
    <row r="471" ht="20.25" customHeight="1" spans="1:9">
      <c r="A471" s="67"/>
      <c r="B471" s="84" t="s">
        <v>428</v>
      </c>
      <c r="C471" s="20">
        <v>0</v>
      </c>
      <c r="D471" s="20">
        <v>0</v>
      </c>
      <c r="E471" s="20">
        <v>134</v>
      </c>
      <c r="F471" s="20">
        <v>151</v>
      </c>
      <c r="G471" s="70">
        <f t="shared" si="21"/>
        <v>0</v>
      </c>
      <c r="H471" s="70">
        <f t="shared" si="22"/>
        <v>0</v>
      </c>
      <c r="I471" s="70">
        <f t="shared" si="23"/>
        <v>112.686567164179</v>
      </c>
    </row>
    <row r="472" ht="20.25" customHeight="1" spans="1:9">
      <c r="A472" s="67"/>
      <c r="B472" s="84" t="s">
        <v>455</v>
      </c>
      <c r="C472" s="20">
        <v>0</v>
      </c>
      <c r="D472" s="20">
        <v>0</v>
      </c>
      <c r="E472" s="20">
        <v>15</v>
      </c>
      <c r="F472" s="20">
        <v>33</v>
      </c>
      <c r="G472" s="70">
        <f t="shared" si="21"/>
        <v>0</v>
      </c>
      <c r="H472" s="70">
        <f t="shared" si="22"/>
        <v>0</v>
      </c>
      <c r="I472" s="70">
        <f t="shared" si="23"/>
        <v>220</v>
      </c>
    </row>
    <row r="473" ht="20.25" customHeight="1" spans="1:9">
      <c r="A473" s="67"/>
      <c r="B473" s="84" t="s">
        <v>456</v>
      </c>
      <c r="C473" s="20">
        <v>0</v>
      </c>
      <c r="D473" s="20">
        <v>0</v>
      </c>
      <c r="E473" s="20">
        <v>0</v>
      </c>
      <c r="F473" s="20">
        <v>0</v>
      </c>
      <c r="G473" s="70">
        <f t="shared" si="21"/>
        <v>0</v>
      </c>
      <c r="H473" s="70">
        <f t="shared" si="22"/>
        <v>0</v>
      </c>
      <c r="I473" s="70">
        <f t="shared" si="23"/>
        <v>0</v>
      </c>
    </row>
    <row r="474" ht="20.25" customHeight="1" spans="1:9">
      <c r="A474" s="67"/>
      <c r="B474" s="84" t="s">
        <v>457</v>
      </c>
      <c r="C474" s="20">
        <v>0</v>
      </c>
      <c r="D474" s="20">
        <v>0</v>
      </c>
      <c r="E474" s="20">
        <v>0</v>
      </c>
      <c r="F474" s="20">
        <v>0</v>
      </c>
      <c r="G474" s="70">
        <f t="shared" si="21"/>
        <v>0</v>
      </c>
      <c r="H474" s="70">
        <f t="shared" si="22"/>
        <v>0</v>
      </c>
      <c r="I474" s="70">
        <f t="shared" si="23"/>
        <v>0</v>
      </c>
    </row>
    <row r="475" ht="20.25" customHeight="1" spans="1:9">
      <c r="A475" s="67"/>
      <c r="B475" s="84" t="s">
        <v>458</v>
      </c>
      <c r="C475" s="20">
        <v>0</v>
      </c>
      <c r="D475" s="20">
        <v>0</v>
      </c>
      <c r="E475" s="20">
        <v>0</v>
      </c>
      <c r="F475" s="20">
        <v>0</v>
      </c>
      <c r="G475" s="70">
        <f t="shared" si="21"/>
        <v>0</v>
      </c>
      <c r="H475" s="70">
        <f t="shared" si="22"/>
        <v>0</v>
      </c>
      <c r="I475" s="70">
        <f t="shared" si="23"/>
        <v>0</v>
      </c>
    </row>
    <row r="476" ht="20.25" customHeight="1" spans="1:9">
      <c r="A476" s="67"/>
      <c r="B476" s="84" t="s">
        <v>459</v>
      </c>
      <c r="C476" s="20">
        <v>0</v>
      </c>
      <c r="D476" s="20">
        <v>0</v>
      </c>
      <c r="E476" s="20">
        <v>0</v>
      </c>
      <c r="F476" s="20">
        <v>23</v>
      </c>
      <c r="G476" s="70">
        <f t="shared" si="21"/>
        <v>0</v>
      </c>
      <c r="H476" s="70">
        <f t="shared" si="22"/>
        <v>0</v>
      </c>
      <c r="I476" s="70">
        <f t="shared" si="23"/>
        <v>0</v>
      </c>
    </row>
    <row r="477" ht="20.25" customHeight="1" spans="1:9">
      <c r="A477" s="67"/>
      <c r="B477" s="84" t="s">
        <v>460</v>
      </c>
      <c r="C477" s="20">
        <v>0</v>
      </c>
      <c r="D477" s="20">
        <v>0</v>
      </c>
      <c r="E477" s="20">
        <v>0</v>
      </c>
      <c r="F477" s="20">
        <v>0</v>
      </c>
      <c r="G477" s="70">
        <f t="shared" si="21"/>
        <v>0</v>
      </c>
      <c r="H477" s="70">
        <f t="shared" si="22"/>
        <v>0</v>
      </c>
      <c r="I477" s="70">
        <f t="shared" si="23"/>
        <v>0</v>
      </c>
    </row>
    <row r="478" ht="20.25" customHeight="1" spans="1:9">
      <c r="A478" s="67"/>
      <c r="B478" s="84" t="s">
        <v>461</v>
      </c>
      <c r="C478" s="20">
        <v>0</v>
      </c>
      <c r="D478" s="20">
        <v>0</v>
      </c>
      <c r="E478" s="20">
        <v>0</v>
      </c>
      <c r="F478" s="20">
        <v>0</v>
      </c>
      <c r="G478" s="70">
        <f t="shared" si="21"/>
        <v>0</v>
      </c>
      <c r="H478" s="70">
        <f t="shared" si="22"/>
        <v>0</v>
      </c>
      <c r="I478" s="70">
        <f t="shared" si="23"/>
        <v>0</v>
      </c>
    </row>
    <row r="479" ht="20.25" customHeight="1" spans="1:9">
      <c r="A479" s="67"/>
      <c r="B479" s="84" t="s">
        <v>462</v>
      </c>
      <c r="C479" s="20">
        <v>0</v>
      </c>
      <c r="D479" s="20">
        <v>0</v>
      </c>
      <c r="E479" s="20">
        <v>0</v>
      </c>
      <c r="F479" s="20">
        <v>0</v>
      </c>
      <c r="G479" s="70">
        <f t="shared" si="21"/>
        <v>0</v>
      </c>
      <c r="H479" s="70">
        <f t="shared" si="22"/>
        <v>0</v>
      </c>
      <c r="I479" s="70">
        <f t="shared" si="23"/>
        <v>0</v>
      </c>
    </row>
    <row r="480" ht="20.25" customHeight="1" spans="1:9">
      <c r="A480" s="67"/>
      <c r="B480" s="84" t="s">
        <v>463</v>
      </c>
      <c r="C480" s="20">
        <v>0</v>
      </c>
      <c r="D480" s="20">
        <v>0</v>
      </c>
      <c r="E480" s="20">
        <v>0</v>
      </c>
      <c r="F480" s="20">
        <v>0</v>
      </c>
      <c r="G480" s="70">
        <f t="shared" si="21"/>
        <v>0</v>
      </c>
      <c r="H480" s="70">
        <f t="shared" si="22"/>
        <v>0</v>
      </c>
      <c r="I480" s="70">
        <f t="shared" si="23"/>
        <v>0</v>
      </c>
    </row>
    <row r="481" ht="20.25" customHeight="1" spans="1:9">
      <c r="A481" s="67"/>
      <c r="B481" s="84" t="s">
        <v>464</v>
      </c>
      <c r="C481" s="20">
        <v>0</v>
      </c>
      <c r="D481" s="20">
        <v>0</v>
      </c>
      <c r="E481" s="20">
        <v>0</v>
      </c>
      <c r="F481" s="20">
        <v>0</v>
      </c>
      <c r="G481" s="70">
        <f t="shared" si="21"/>
        <v>0</v>
      </c>
      <c r="H481" s="70">
        <f t="shared" si="22"/>
        <v>0</v>
      </c>
      <c r="I481" s="70">
        <f t="shared" si="23"/>
        <v>0</v>
      </c>
    </row>
    <row r="482" ht="20.25" customHeight="1" spans="1:9">
      <c r="A482" s="67"/>
      <c r="B482" s="84" t="s">
        <v>465</v>
      </c>
      <c r="C482" s="20">
        <v>0</v>
      </c>
      <c r="D482" s="20">
        <v>0</v>
      </c>
      <c r="E482" s="20">
        <v>0</v>
      </c>
      <c r="F482" s="20">
        <v>0</v>
      </c>
      <c r="G482" s="70">
        <f t="shared" si="21"/>
        <v>0</v>
      </c>
      <c r="H482" s="70">
        <f t="shared" si="22"/>
        <v>0</v>
      </c>
      <c r="I482" s="70">
        <f t="shared" si="23"/>
        <v>0</v>
      </c>
    </row>
    <row r="483" ht="20.25" customHeight="1" spans="1:9">
      <c r="A483" s="67"/>
      <c r="B483" s="84" t="s">
        <v>466</v>
      </c>
      <c r="C483" s="20">
        <v>0</v>
      </c>
      <c r="D483" s="20">
        <v>0</v>
      </c>
      <c r="E483" s="20">
        <v>0</v>
      </c>
      <c r="F483" s="20">
        <v>0</v>
      </c>
      <c r="G483" s="70">
        <f t="shared" si="21"/>
        <v>0</v>
      </c>
      <c r="H483" s="70">
        <f t="shared" si="22"/>
        <v>0</v>
      </c>
      <c r="I483" s="70">
        <f t="shared" si="23"/>
        <v>0</v>
      </c>
    </row>
    <row r="484" ht="20.25" customHeight="1" spans="1:9">
      <c r="A484" s="67"/>
      <c r="B484" s="84" t="s">
        <v>467</v>
      </c>
      <c r="C484" s="20">
        <v>0</v>
      </c>
      <c r="D484" s="20">
        <v>0</v>
      </c>
      <c r="E484" s="20">
        <v>0</v>
      </c>
      <c r="F484" s="20">
        <v>0</v>
      </c>
      <c r="G484" s="70">
        <f t="shared" si="21"/>
        <v>0</v>
      </c>
      <c r="H484" s="70">
        <f t="shared" si="22"/>
        <v>0</v>
      </c>
      <c r="I484" s="70">
        <f t="shared" si="23"/>
        <v>0</v>
      </c>
    </row>
    <row r="485" ht="20.25" customHeight="1" spans="1:9">
      <c r="A485" s="67"/>
      <c r="B485" s="84" t="s">
        <v>468</v>
      </c>
      <c r="C485" s="20">
        <v>0</v>
      </c>
      <c r="D485" s="20">
        <v>17</v>
      </c>
      <c r="E485" s="20">
        <v>0</v>
      </c>
      <c r="F485" s="20">
        <v>17</v>
      </c>
      <c r="G485" s="70">
        <f t="shared" si="21"/>
        <v>0</v>
      </c>
      <c r="H485" s="70">
        <f t="shared" si="22"/>
        <v>100</v>
      </c>
      <c r="I485" s="70">
        <f t="shared" si="23"/>
        <v>0</v>
      </c>
    </row>
    <row r="486" ht="20.25" customHeight="1" spans="1:9">
      <c r="A486" s="67"/>
      <c r="B486" s="84" t="s">
        <v>469</v>
      </c>
      <c r="C486" s="20">
        <v>0</v>
      </c>
      <c r="D486" s="20">
        <v>0</v>
      </c>
      <c r="E486" s="20">
        <v>0</v>
      </c>
      <c r="F486" s="20">
        <v>6</v>
      </c>
      <c r="G486" s="70">
        <f t="shared" si="21"/>
        <v>0</v>
      </c>
      <c r="H486" s="70">
        <f t="shared" si="22"/>
        <v>0</v>
      </c>
      <c r="I486" s="70">
        <f t="shared" si="23"/>
        <v>0</v>
      </c>
    </row>
    <row r="487" ht="20.25" customHeight="1" spans="1:9">
      <c r="A487" s="67"/>
      <c r="B487" s="84" t="s">
        <v>470</v>
      </c>
      <c r="C487" s="20">
        <v>0</v>
      </c>
      <c r="D487" s="20">
        <v>0</v>
      </c>
      <c r="E487" s="20">
        <v>0</v>
      </c>
      <c r="F487" s="20">
        <v>0</v>
      </c>
      <c r="G487" s="70">
        <f t="shared" si="21"/>
        <v>0</v>
      </c>
      <c r="H487" s="70">
        <f t="shared" si="22"/>
        <v>0</v>
      </c>
      <c r="I487" s="70">
        <f t="shared" si="23"/>
        <v>0</v>
      </c>
    </row>
    <row r="488" ht="20.25" customHeight="1" spans="1:9">
      <c r="A488" s="67"/>
      <c r="B488" s="84" t="s">
        <v>471</v>
      </c>
      <c r="C488" s="20">
        <v>0</v>
      </c>
      <c r="D488" s="20">
        <v>0</v>
      </c>
      <c r="E488" s="20">
        <v>0</v>
      </c>
      <c r="F488" s="20">
        <v>0</v>
      </c>
      <c r="G488" s="70">
        <f t="shared" si="21"/>
        <v>0</v>
      </c>
      <c r="H488" s="70">
        <f t="shared" si="22"/>
        <v>0</v>
      </c>
      <c r="I488" s="70">
        <f t="shared" si="23"/>
        <v>0</v>
      </c>
    </row>
    <row r="489" ht="20.25" customHeight="1" spans="1:9">
      <c r="A489" s="67"/>
      <c r="B489" s="84" t="s">
        <v>472</v>
      </c>
      <c r="C489" s="20">
        <v>0</v>
      </c>
      <c r="D489" s="20">
        <v>0</v>
      </c>
      <c r="E489" s="20">
        <v>0</v>
      </c>
      <c r="F489" s="20">
        <v>11</v>
      </c>
      <c r="G489" s="70">
        <f t="shared" si="21"/>
        <v>0</v>
      </c>
      <c r="H489" s="70">
        <f t="shared" si="22"/>
        <v>0</v>
      </c>
      <c r="I489" s="70">
        <f t="shared" si="23"/>
        <v>0</v>
      </c>
    </row>
    <row r="490" ht="20.25" customHeight="1" spans="1:9">
      <c r="A490" s="67" t="s">
        <v>473</v>
      </c>
      <c r="B490" s="84" t="s">
        <v>103</v>
      </c>
      <c r="C490" s="20">
        <v>1515</v>
      </c>
      <c r="D490" s="20">
        <v>2083</v>
      </c>
      <c r="E490" s="20">
        <v>2275</v>
      </c>
      <c r="F490" s="20">
        <v>2083</v>
      </c>
      <c r="G490" s="70">
        <f t="shared" si="21"/>
        <v>137.491749174917</v>
      </c>
      <c r="H490" s="70">
        <f t="shared" si="22"/>
        <v>100</v>
      </c>
      <c r="I490" s="70">
        <f t="shared" si="23"/>
        <v>91.5604395604396</v>
      </c>
    </row>
    <row r="491" ht="20.25" customHeight="1" spans="1:9">
      <c r="A491" s="67"/>
      <c r="B491" s="84" t="s">
        <v>474</v>
      </c>
      <c r="C491" s="20">
        <v>1107</v>
      </c>
      <c r="D491" s="20">
        <v>1233</v>
      </c>
      <c r="E491" s="20">
        <v>1187</v>
      </c>
      <c r="F491" s="20">
        <v>1233</v>
      </c>
      <c r="G491" s="70">
        <f t="shared" si="21"/>
        <v>111.382113821138</v>
      </c>
      <c r="H491" s="70">
        <f t="shared" si="22"/>
        <v>100</v>
      </c>
      <c r="I491" s="70">
        <f t="shared" si="23"/>
        <v>103.875315922494</v>
      </c>
    </row>
    <row r="492" ht="20.25" customHeight="1" spans="1:9">
      <c r="A492" s="67"/>
      <c r="B492" s="84" t="s">
        <v>147</v>
      </c>
      <c r="C492" s="20">
        <v>0</v>
      </c>
      <c r="D492" s="20">
        <v>0</v>
      </c>
      <c r="E492" s="20">
        <v>162</v>
      </c>
      <c r="F492" s="20">
        <v>179</v>
      </c>
      <c r="G492" s="70">
        <f t="shared" si="21"/>
        <v>0</v>
      </c>
      <c r="H492" s="70">
        <f t="shared" si="22"/>
        <v>0</v>
      </c>
      <c r="I492" s="70">
        <f t="shared" si="23"/>
        <v>110.493827160494</v>
      </c>
    </row>
    <row r="493" ht="20.25" customHeight="1" spans="1:9">
      <c r="A493" s="67"/>
      <c r="B493" s="84" t="s">
        <v>148</v>
      </c>
      <c r="C493" s="20">
        <v>0</v>
      </c>
      <c r="D493" s="20">
        <v>0</v>
      </c>
      <c r="E493" s="20">
        <v>0</v>
      </c>
      <c r="F493" s="20">
        <v>0</v>
      </c>
      <c r="G493" s="70">
        <f t="shared" si="21"/>
        <v>0</v>
      </c>
      <c r="H493" s="70">
        <f t="shared" si="22"/>
        <v>0</v>
      </c>
      <c r="I493" s="70">
        <f t="shared" si="23"/>
        <v>0</v>
      </c>
    </row>
    <row r="494" ht="20.25" customHeight="1" spans="1:9">
      <c r="A494" s="67"/>
      <c r="B494" s="84" t="s">
        <v>149</v>
      </c>
      <c r="C494" s="20">
        <v>0</v>
      </c>
      <c r="D494" s="20">
        <v>0</v>
      </c>
      <c r="E494" s="20">
        <v>0</v>
      </c>
      <c r="F494" s="20">
        <v>0</v>
      </c>
      <c r="G494" s="70">
        <f t="shared" si="21"/>
        <v>0</v>
      </c>
      <c r="H494" s="70">
        <f t="shared" si="22"/>
        <v>0</v>
      </c>
      <c r="I494" s="70">
        <f t="shared" si="23"/>
        <v>0</v>
      </c>
    </row>
    <row r="495" ht="20.25" customHeight="1" spans="1:9">
      <c r="A495" s="67"/>
      <c r="B495" s="84" t="s">
        <v>475</v>
      </c>
      <c r="C495" s="20">
        <v>0</v>
      </c>
      <c r="D495" s="20">
        <v>0</v>
      </c>
      <c r="E495" s="20">
        <v>62</v>
      </c>
      <c r="F495" s="20">
        <v>57</v>
      </c>
      <c r="G495" s="70">
        <f t="shared" si="21"/>
        <v>0</v>
      </c>
      <c r="H495" s="70">
        <f t="shared" si="22"/>
        <v>0</v>
      </c>
      <c r="I495" s="70">
        <f t="shared" si="23"/>
        <v>91.9354838709677</v>
      </c>
    </row>
    <row r="496" ht="20.25" customHeight="1" spans="1:9">
      <c r="A496" s="67"/>
      <c r="B496" s="84" t="s">
        <v>476</v>
      </c>
      <c r="C496" s="20">
        <v>0</v>
      </c>
      <c r="D496" s="20">
        <v>0</v>
      </c>
      <c r="E496" s="20">
        <v>0</v>
      </c>
      <c r="F496" s="20">
        <v>0</v>
      </c>
      <c r="G496" s="70">
        <f t="shared" si="21"/>
        <v>0</v>
      </c>
      <c r="H496" s="70">
        <f t="shared" si="22"/>
        <v>0</v>
      </c>
      <c r="I496" s="70">
        <f t="shared" si="23"/>
        <v>0</v>
      </c>
    </row>
    <row r="497" ht="20.25" customHeight="1" spans="1:9">
      <c r="A497" s="67"/>
      <c r="B497" s="84" t="s">
        <v>477</v>
      </c>
      <c r="C497" s="20">
        <v>0</v>
      </c>
      <c r="D497" s="20">
        <v>0</v>
      </c>
      <c r="E497" s="20">
        <v>0</v>
      </c>
      <c r="F497" s="20">
        <v>0</v>
      </c>
      <c r="G497" s="70">
        <f t="shared" si="21"/>
        <v>0</v>
      </c>
      <c r="H497" s="70">
        <f t="shared" si="22"/>
        <v>0</v>
      </c>
      <c r="I497" s="70">
        <f t="shared" si="23"/>
        <v>0</v>
      </c>
    </row>
    <row r="498" ht="20.25" customHeight="1" spans="1:9">
      <c r="A498" s="67"/>
      <c r="B498" s="84" t="s">
        <v>478</v>
      </c>
      <c r="C498" s="20">
        <v>0</v>
      </c>
      <c r="D498" s="20">
        <v>0</v>
      </c>
      <c r="E498" s="20">
        <v>0</v>
      </c>
      <c r="F498" s="20">
        <v>0</v>
      </c>
      <c r="G498" s="70">
        <f t="shared" si="21"/>
        <v>0</v>
      </c>
      <c r="H498" s="70">
        <f t="shared" si="22"/>
        <v>0</v>
      </c>
      <c r="I498" s="70">
        <f t="shared" si="23"/>
        <v>0</v>
      </c>
    </row>
    <row r="499" ht="20.25" customHeight="1" spans="1:9">
      <c r="A499" s="67"/>
      <c r="B499" s="84" t="s">
        <v>479</v>
      </c>
      <c r="C499" s="20">
        <v>0</v>
      </c>
      <c r="D499" s="20">
        <v>0</v>
      </c>
      <c r="E499" s="20">
        <v>0</v>
      </c>
      <c r="F499" s="20">
        <v>0</v>
      </c>
      <c r="G499" s="70">
        <f t="shared" si="21"/>
        <v>0</v>
      </c>
      <c r="H499" s="70">
        <f t="shared" si="22"/>
        <v>0</v>
      </c>
      <c r="I499" s="70">
        <f t="shared" si="23"/>
        <v>0</v>
      </c>
    </row>
    <row r="500" ht="20.25" customHeight="1" spans="1:9">
      <c r="A500" s="67"/>
      <c r="B500" s="84" t="s">
        <v>480</v>
      </c>
      <c r="C500" s="20">
        <v>0</v>
      </c>
      <c r="D500" s="20">
        <v>0</v>
      </c>
      <c r="E500" s="20">
        <v>731</v>
      </c>
      <c r="F500" s="20">
        <v>846</v>
      </c>
      <c r="G500" s="70">
        <f t="shared" si="21"/>
        <v>0</v>
      </c>
      <c r="H500" s="70">
        <f t="shared" si="22"/>
        <v>0</v>
      </c>
      <c r="I500" s="70">
        <f t="shared" si="23"/>
        <v>115.731874145007</v>
      </c>
    </row>
    <row r="501" ht="20.25" customHeight="1" spans="1:9">
      <c r="A501" s="67"/>
      <c r="B501" s="84" t="s">
        <v>481</v>
      </c>
      <c r="C501" s="20">
        <v>0</v>
      </c>
      <c r="D501" s="20">
        <v>0</v>
      </c>
      <c r="E501" s="20">
        <v>0</v>
      </c>
      <c r="F501" s="20">
        <v>0</v>
      </c>
      <c r="G501" s="70">
        <f t="shared" si="21"/>
        <v>0</v>
      </c>
      <c r="H501" s="70">
        <f t="shared" si="22"/>
        <v>0</v>
      </c>
      <c r="I501" s="70">
        <f t="shared" si="23"/>
        <v>0</v>
      </c>
    </row>
    <row r="502" ht="20.25" customHeight="1" spans="1:9">
      <c r="A502" s="67"/>
      <c r="B502" s="84" t="s">
        <v>482</v>
      </c>
      <c r="C502" s="20">
        <v>0</v>
      </c>
      <c r="D502" s="20">
        <v>0</v>
      </c>
      <c r="E502" s="20">
        <v>0</v>
      </c>
      <c r="F502" s="20">
        <v>8</v>
      </c>
      <c r="G502" s="70">
        <f t="shared" si="21"/>
        <v>0</v>
      </c>
      <c r="H502" s="70">
        <f t="shared" si="22"/>
        <v>0</v>
      </c>
      <c r="I502" s="70">
        <f t="shared" si="23"/>
        <v>0</v>
      </c>
    </row>
    <row r="503" ht="20.25" customHeight="1" spans="1:9">
      <c r="A503" s="67"/>
      <c r="B503" s="84" t="s">
        <v>483</v>
      </c>
      <c r="C503" s="20">
        <v>0</v>
      </c>
      <c r="D503" s="20">
        <v>0</v>
      </c>
      <c r="E503" s="20">
        <v>68</v>
      </c>
      <c r="F503" s="20">
        <v>61</v>
      </c>
      <c r="G503" s="70">
        <f t="shared" si="21"/>
        <v>0</v>
      </c>
      <c r="H503" s="70">
        <f t="shared" si="22"/>
        <v>0</v>
      </c>
      <c r="I503" s="70">
        <f t="shared" si="23"/>
        <v>89.7058823529412</v>
      </c>
    </row>
    <row r="504" ht="20.25" customHeight="1" spans="1:9">
      <c r="A504" s="67"/>
      <c r="B504" s="84" t="s">
        <v>484</v>
      </c>
      <c r="C504" s="20">
        <v>0</v>
      </c>
      <c r="D504" s="20">
        <v>0</v>
      </c>
      <c r="E504" s="20">
        <v>23</v>
      </c>
      <c r="F504" s="20">
        <v>0</v>
      </c>
      <c r="G504" s="70">
        <f t="shared" si="21"/>
        <v>0</v>
      </c>
      <c r="H504" s="70">
        <f t="shared" si="22"/>
        <v>0</v>
      </c>
      <c r="I504" s="70">
        <f t="shared" si="23"/>
        <v>0</v>
      </c>
    </row>
    <row r="505" ht="20.25" customHeight="1" spans="1:9">
      <c r="A505" s="67"/>
      <c r="B505" s="84" t="s">
        <v>485</v>
      </c>
      <c r="C505" s="20">
        <v>0</v>
      </c>
      <c r="D505" s="20">
        <v>0</v>
      </c>
      <c r="E505" s="20">
        <v>22</v>
      </c>
      <c r="F505" s="20">
        <v>20</v>
      </c>
      <c r="G505" s="70">
        <f t="shared" si="21"/>
        <v>0</v>
      </c>
      <c r="H505" s="70">
        <f t="shared" si="22"/>
        <v>0</v>
      </c>
      <c r="I505" s="70">
        <f t="shared" si="23"/>
        <v>90.9090909090909</v>
      </c>
    </row>
    <row r="506" ht="20.25" customHeight="1" spans="1:9">
      <c r="A506" s="67"/>
      <c r="B506" s="84" t="s">
        <v>486</v>
      </c>
      <c r="C506" s="20">
        <v>0</v>
      </c>
      <c r="D506" s="20">
        <v>0</v>
      </c>
      <c r="E506" s="20">
        <v>119</v>
      </c>
      <c r="F506" s="20">
        <v>62</v>
      </c>
      <c r="G506" s="70">
        <f t="shared" si="21"/>
        <v>0</v>
      </c>
      <c r="H506" s="70">
        <f t="shared" si="22"/>
        <v>0</v>
      </c>
      <c r="I506" s="70">
        <f t="shared" si="23"/>
        <v>52.1008403361345</v>
      </c>
    </row>
    <row r="507" ht="20.25" customHeight="1" spans="1:9">
      <c r="A507" s="67"/>
      <c r="B507" s="84" t="s">
        <v>487</v>
      </c>
      <c r="C507" s="20">
        <v>47</v>
      </c>
      <c r="D507" s="20">
        <v>54</v>
      </c>
      <c r="E507" s="20">
        <v>61</v>
      </c>
      <c r="F507" s="20">
        <v>54</v>
      </c>
      <c r="G507" s="70">
        <f t="shared" si="21"/>
        <v>114.893617021277</v>
      </c>
      <c r="H507" s="70">
        <f t="shared" si="22"/>
        <v>100</v>
      </c>
      <c r="I507" s="70">
        <f t="shared" si="23"/>
        <v>88.5245901639344</v>
      </c>
    </row>
    <row r="508" ht="20.25" customHeight="1" spans="1:9">
      <c r="A508" s="67"/>
      <c r="B508" s="84" t="s">
        <v>147</v>
      </c>
      <c r="C508" s="20">
        <v>0</v>
      </c>
      <c r="D508" s="20">
        <v>0</v>
      </c>
      <c r="E508" s="20">
        <v>0</v>
      </c>
      <c r="F508" s="20">
        <v>0</v>
      </c>
      <c r="G508" s="70">
        <f t="shared" si="21"/>
        <v>0</v>
      </c>
      <c r="H508" s="70">
        <f t="shared" si="22"/>
        <v>0</v>
      </c>
      <c r="I508" s="70">
        <f t="shared" si="23"/>
        <v>0</v>
      </c>
    </row>
    <row r="509" ht="20.25" customHeight="1" spans="1:9">
      <c r="A509" s="67"/>
      <c r="B509" s="84" t="s">
        <v>148</v>
      </c>
      <c r="C509" s="20">
        <v>0</v>
      </c>
      <c r="D509" s="20">
        <v>0</v>
      </c>
      <c r="E509" s="20">
        <v>0</v>
      </c>
      <c r="F509" s="20">
        <v>0</v>
      </c>
      <c r="G509" s="70">
        <f t="shared" si="21"/>
        <v>0</v>
      </c>
      <c r="H509" s="70">
        <f t="shared" si="22"/>
        <v>0</v>
      </c>
      <c r="I509" s="70">
        <f t="shared" si="23"/>
        <v>0</v>
      </c>
    </row>
    <row r="510" ht="20.25" customHeight="1" spans="1:9">
      <c r="A510" s="67"/>
      <c r="B510" s="84" t="s">
        <v>149</v>
      </c>
      <c r="C510" s="20">
        <v>0</v>
      </c>
      <c r="D510" s="20">
        <v>0</v>
      </c>
      <c r="E510" s="20">
        <v>0</v>
      </c>
      <c r="F510" s="20">
        <v>0</v>
      </c>
      <c r="G510" s="70">
        <f t="shared" si="21"/>
        <v>0</v>
      </c>
      <c r="H510" s="70">
        <f t="shared" si="22"/>
        <v>0</v>
      </c>
      <c r="I510" s="70">
        <f t="shared" si="23"/>
        <v>0</v>
      </c>
    </row>
    <row r="511" ht="20.25" customHeight="1" spans="1:9">
      <c r="A511" s="67"/>
      <c r="B511" s="84" t="s">
        <v>488</v>
      </c>
      <c r="C511" s="20">
        <v>0</v>
      </c>
      <c r="D511" s="20">
        <v>0</v>
      </c>
      <c r="E511" s="20">
        <v>0</v>
      </c>
      <c r="F511" s="20">
        <v>0</v>
      </c>
      <c r="G511" s="70">
        <f t="shared" si="21"/>
        <v>0</v>
      </c>
      <c r="H511" s="70">
        <f t="shared" si="22"/>
        <v>0</v>
      </c>
      <c r="I511" s="70">
        <f t="shared" si="23"/>
        <v>0</v>
      </c>
    </row>
    <row r="512" ht="20.25" customHeight="1" spans="1:9">
      <c r="A512" s="67"/>
      <c r="B512" s="84" t="s">
        <v>489</v>
      </c>
      <c r="C512" s="20">
        <v>0</v>
      </c>
      <c r="D512" s="20">
        <v>0</v>
      </c>
      <c r="E512" s="20">
        <v>61</v>
      </c>
      <c r="F512" s="20">
        <v>54</v>
      </c>
      <c r="G512" s="70">
        <f t="shared" si="21"/>
        <v>0</v>
      </c>
      <c r="H512" s="70">
        <f t="shared" si="22"/>
        <v>0</v>
      </c>
      <c r="I512" s="70">
        <f t="shared" si="23"/>
        <v>88.5245901639344</v>
      </c>
    </row>
    <row r="513" ht="20.25" customHeight="1" spans="1:9">
      <c r="A513" s="67"/>
      <c r="B513" s="84" t="s">
        <v>490</v>
      </c>
      <c r="C513" s="20">
        <v>0</v>
      </c>
      <c r="D513" s="20">
        <v>0</v>
      </c>
      <c r="E513" s="20">
        <v>0</v>
      </c>
      <c r="F513" s="20">
        <v>0</v>
      </c>
      <c r="G513" s="70">
        <f t="shared" si="21"/>
        <v>0</v>
      </c>
      <c r="H513" s="70">
        <f t="shared" si="22"/>
        <v>0</v>
      </c>
      <c r="I513" s="70">
        <f t="shared" si="23"/>
        <v>0</v>
      </c>
    </row>
    <row r="514" ht="20.25" customHeight="1" spans="1:9">
      <c r="A514" s="67"/>
      <c r="B514" s="84" t="s">
        <v>491</v>
      </c>
      <c r="C514" s="20">
        <v>0</v>
      </c>
      <c r="D514" s="20">
        <v>0</v>
      </c>
      <c r="E514" s="20">
        <v>0</v>
      </c>
      <c r="F514" s="20">
        <v>0</v>
      </c>
      <c r="G514" s="70">
        <f t="shared" si="21"/>
        <v>0</v>
      </c>
      <c r="H514" s="70">
        <f t="shared" si="22"/>
        <v>0</v>
      </c>
      <c r="I514" s="70">
        <f t="shared" si="23"/>
        <v>0</v>
      </c>
    </row>
    <row r="515" ht="20.25" customHeight="1" spans="1:9">
      <c r="A515" s="67"/>
      <c r="B515" s="84" t="s">
        <v>492</v>
      </c>
      <c r="C515" s="20">
        <v>28</v>
      </c>
      <c r="D515" s="20">
        <v>31</v>
      </c>
      <c r="E515" s="20">
        <v>317</v>
      </c>
      <c r="F515" s="20">
        <v>31</v>
      </c>
      <c r="G515" s="70">
        <f t="shared" si="21"/>
        <v>110.714285714286</v>
      </c>
      <c r="H515" s="70">
        <f t="shared" si="22"/>
        <v>100</v>
      </c>
      <c r="I515" s="70">
        <f t="shared" si="23"/>
        <v>9.77917981072555</v>
      </c>
    </row>
    <row r="516" ht="20.25" customHeight="1" spans="1:9">
      <c r="A516" s="67"/>
      <c r="B516" s="84" t="s">
        <v>147</v>
      </c>
      <c r="C516" s="20">
        <v>0</v>
      </c>
      <c r="D516" s="20">
        <v>0</v>
      </c>
      <c r="E516" s="20">
        <v>27</v>
      </c>
      <c r="F516" s="20">
        <v>31</v>
      </c>
      <c r="G516" s="70">
        <f t="shared" ref="G516:G579" si="24">IF(C516&lt;&gt;0,(F516/C516)*100,0)</f>
        <v>0</v>
      </c>
      <c r="H516" s="70">
        <f t="shared" ref="H516:H579" si="25">IF(D516&lt;&gt;0,(F516/D516)*100,0)</f>
        <v>0</v>
      </c>
      <c r="I516" s="70">
        <f t="shared" ref="I516:I579" si="26">IF(E516&lt;&gt;0,(F516/E516)*100,0)</f>
        <v>114.814814814815</v>
      </c>
    </row>
    <row r="517" ht="20.25" customHeight="1" spans="1:9">
      <c r="A517" s="67"/>
      <c r="B517" s="84" t="s">
        <v>148</v>
      </c>
      <c r="C517" s="20">
        <v>0</v>
      </c>
      <c r="D517" s="20">
        <v>0</v>
      </c>
      <c r="E517" s="20">
        <v>0</v>
      </c>
      <c r="F517" s="20">
        <v>0</v>
      </c>
      <c r="G517" s="70">
        <f t="shared" si="24"/>
        <v>0</v>
      </c>
      <c r="H517" s="70">
        <f t="shared" si="25"/>
        <v>0</v>
      </c>
      <c r="I517" s="70">
        <f t="shared" si="26"/>
        <v>0</v>
      </c>
    </row>
    <row r="518" ht="20.25" customHeight="1" spans="1:9">
      <c r="A518" s="67"/>
      <c r="B518" s="84" t="s">
        <v>149</v>
      </c>
      <c r="C518" s="20">
        <v>0</v>
      </c>
      <c r="D518" s="20">
        <v>0</v>
      </c>
      <c r="E518" s="20">
        <v>0</v>
      </c>
      <c r="F518" s="20">
        <v>0</v>
      </c>
      <c r="G518" s="70">
        <f t="shared" si="24"/>
        <v>0</v>
      </c>
      <c r="H518" s="70">
        <f t="shared" si="25"/>
        <v>0</v>
      </c>
      <c r="I518" s="70">
        <f t="shared" si="26"/>
        <v>0</v>
      </c>
    </row>
    <row r="519" ht="20.25" customHeight="1" spans="1:9">
      <c r="A519" s="67"/>
      <c r="B519" s="84" t="s">
        <v>493</v>
      </c>
      <c r="C519" s="20">
        <v>0</v>
      </c>
      <c r="D519" s="20">
        <v>0</v>
      </c>
      <c r="E519" s="20">
        <v>0</v>
      </c>
      <c r="F519" s="20">
        <v>0</v>
      </c>
      <c r="G519" s="70">
        <f t="shared" si="24"/>
        <v>0</v>
      </c>
      <c r="H519" s="70">
        <f t="shared" si="25"/>
        <v>0</v>
      </c>
      <c r="I519" s="70">
        <f t="shared" si="26"/>
        <v>0</v>
      </c>
    </row>
    <row r="520" ht="20.25" customHeight="1" spans="1:9">
      <c r="A520" s="67"/>
      <c r="B520" s="84" t="s">
        <v>494</v>
      </c>
      <c r="C520" s="20">
        <v>0</v>
      </c>
      <c r="D520" s="20">
        <v>0</v>
      </c>
      <c r="E520" s="20">
        <v>0</v>
      </c>
      <c r="F520" s="20">
        <v>0</v>
      </c>
      <c r="G520" s="70">
        <f t="shared" si="24"/>
        <v>0</v>
      </c>
      <c r="H520" s="70">
        <f t="shared" si="25"/>
        <v>0</v>
      </c>
      <c r="I520" s="70">
        <f t="shared" si="26"/>
        <v>0</v>
      </c>
    </row>
    <row r="521" ht="20.25" customHeight="1" spans="1:9">
      <c r="A521" s="67"/>
      <c r="B521" s="84" t="s">
        <v>495</v>
      </c>
      <c r="C521" s="20">
        <v>0</v>
      </c>
      <c r="D521" s="20">
        <v>0</v>
      </c>
      <c r="E521" s="20">
        <v>0</v>
      </c>
      <c r="F521" s="20">
        <v>0</v>
      </c>
      <c r="G521" s="70">
        <f t="shared" si="24"/>
        <v>0</v>
      </c>
      <c r="H521" s="70">
        <f t="shared" si="25"/>
        <v>0</v>
      </c>
      <c r="I521" s="70">
        <f t="shared" si="26"/>
        <v>0</v>
      </c>
    </row>
    <row r="522" ht="20.25" customHeight="1" spans="1:9">
      <c r="A522" s="67"/>
      <c r="B522" s="84" t="s">
        <v>496</v>
      </c>
      <c r="C522" s="20">
        <v>0</v>
      </c>
      <c r="D522" s="20">
        <v>0</v>
      </c>
      <c r="E522" s="20">
        <v>290</v>
      </c>
      <c r="F522" s="20">
        <v>0</v>
      </c>
      <c r="G522" s="70">
        <f t="shared" si="24"/>
        <v>0</v>
      </c>
      <c r="H522" s="70">
        <f t="shared" si="25"/>
        <v>0</v>
      </c>
      <c r="I522" s="70">
        <f t="shared" si="26"/>
        <v>0</v>
      </c>
    </row>
    <row r="523" ht="20.25" customHeight="1" spans="1:9">
      <c r="A523" s="67"/>
      <c r="B523" s="84" t="s">
        <v>497</v>
      </c>
      <c r="C523" s="20">
        <v>0</v>
      </c>
      <c r="D523" s="20">
        <v>0</v>
      </c>
      <c r="E523" s="20">
        <v>0</v>
      </c>
      <c r="F523" s="20">
        <v>0</v>
      </c>
      <c r="G523" s="70">
        <f t="shared" si="24"/>
        <v>0</v>
      </c>
      <c r="H523" s="70">
        <f t="shared" si="25"/>
        <v>0</v>
      </c>
      <c r="I523" s="70">
        <f t="shared" si="26"/>
        <v>0</v>
      </c>
    </row>
    <row r="524" ht="20.25" customHeight="1" spans="1:9">
      <c r="A524" s="67"/>
      <c r="B524" s="84" t="s">
        <v>498</v>
      </c>
      <c r="C524" s="20">
        <v>0</v>
      </c>
      <c r="D524" s="20">
        <v>0</v>
      </c>
      <c r="E524" s="20">
        <v>0</v>
      </c>
      <c r="F524" s="20">
        <v>0</v>
      </c>
      <c r="G524" s="70">
        <f t="shared" si="24"/>
        <v>0</v>
      </c>
      <c r="H524" s="70">
        <f t="shared" si="25"/>
        <v>0</v>
      </c>
      <c r="I524" s="70">
        <f t="shared" si="26"/>
        <v>0</v>
      </c>
    </row>
    <row r="525" ht="20.25" customHeight="1" spans="1:9">
      <c r="A525" s="67"/>
      <c r="B525" s="84" t="s">
        <v>499</v>
      </c>
      <c r="C525" s="20">
        <v>0</v>
      </c>
      <c r="D525" s="20">
        <v>0</v>
      </c>
      <c r="E525" s="20">
        <v>0</v>
      </c>
      <c r="F525" s="20">
        <v>0</v>
      </c>
      <c r="G525" s="70">
        <f t="shared" si="24"/>
        <v>0</v>
      </c>
      <c r="H525" s="70">
        <f t="shared" si="25"/>
        <v>0</v>
      </c>
      <c r="I525" s="70">
        <f t="shared" si="26"/>
        <v>0</v>
      </c>
    </row>
    <row r="526" ht="20.25" customHeight="1" spans="1:9">
      <c r="A526" s="67"/>
      <c r="B526" s="84" t="s">
        <v>500</v>
      </c>
      <c r="C526" s="20">
        <v>29</v>
      </c>
      <c r="D526" s="20">
        <v>29</v>
      </c>
      <c r="E526" s="20">
        <v>29</v>
      </c>
      <c r="F526" s="20">
        <v>29</v>
      </c>
      <c r="G526" s="70">
        <f t="shared" si="24"/>
        <v>100</v>
      </c>
      <c r="H526" s="70">
        <f t="shared" si="25"/>
        <v>100</v>
      </c>
      <c r="I526" s="70">
        <f t="shared" si="26"/>
        <v>100</v>
      </c>
    </row>
    <row r="527" ht="20.25" customHeight="1" spans="1:9">
      <c r="A527" s="67"/>
      <c r="B527" s="84" t="s">
        <v>147</v>
      </c>
      <c r="C527" s="20">
        <v>0</v>
      </c>
      <c r="D527" s="20">
        <v>0</v>
      </c>
      <c r="E527" s="20">
        <v>0</v>
      </c>
      <c r="F527" s="20">
        <v>0</v>
      </c>
      <c r="G527" s="70">
        <f t="shared" si="24"/>
        <v>0</v>
      </c>
      <c r="H527" s="70">
        <f t="shared" si="25"/>
        <v>0</v>
      </c>
      <c r="I527" s="70">
        <f t="shared" si="26"/>
        <v>0</v>
      </c>
    </row>
    <row r="528" ht="20.25" customHeight="1" spans="1:9">
      <c r="A528" s="67"/>
      <c r="B528" s="84" t="s">
        <v>148</v>
      </c>
      <c r="C528" s="20">
        <v>0</v>
      </c>
      <c r="D528" s="20">
        <v>0</v>
      </c>
      <c r="E528" s="20">
        <v>0</v>
      </c>
      <c r="F528" s="20">
        <v>0</v>
      </c>
      <c r="G528" s="70">
        <f t="shared" si="24"/>
        <v>0</v>
      </c>
      <c r="H528" s="70">
        <f t="shared" si="25"/>
        <v>0</v>
      </c>
      <c r="I528" s="70">
        <f t="shared" si="26"/>
        <v>0</v>
      </c>
    </row>
    <row r="529" ht="20.25" customHeight="1" spans="1:9">
      <c r="A529" s="67"/>
      <c r="B529" s="84" t="s">
        <v>149</v>
      </c>
      <c r="C529" s="20">
        <v>0</v>
      </c>
      <c r="D529" s="20">
        <v>0</v>
      </c>
      <c r="E529" s="20">
        <v>0</v>
      </c>
      <c r="F529" s="20">
        <v>0</v>
      </c>
      <c r="G529" s="70">
        <f t="shared" si="24"/>
        <v>0</v>
      </c>
      <c r="H529" s="70">
        <f t="shared" si="25"/>
        <v>0</v>
      </c>
      <c r="I529" s="70">
        <f t="shared" si="26"/>
        <v>0</v>
      </c>
    </row>
    <row r="530" ht="20.25" customHeight="1" spans="1:9">
      <c r="A530" s="67"/>
      <c r="B530" s="84" t="s">
        <v>501</v>
      </c>
      <c r="C530" s="20">
        <v>0</v>
      </c>
      <c r="D530" s="20">
        <v>0</v>
      </c>
      <c r="E530" s="20">
        <v>0</v>
      </c>
      <c r="F530" s="20">
        <v>0</v>
      </c>
      <c r="G530" s="70">
        <f t="shared" si="24"/>
        <v>0</v>
      </c>
      <c r="H530" s="70">
        <f t="shared" si="25"/>
        <v>0</v>
      </c>
      <c r="I530" s="70">
        <f t="shared" si="26"/>
        <v>0</v>
      </c>
    </row>
    <row r="531" ht="20.25" customHeight="1" spans="1:9">
      <c r="A531" s="67"/>
      <c r="B531" s="84" t="s">
        <v>502</v>
      </c>
      <c r="C531" s="20">
        <v>0</v>
      </c>
      <c r="D531" s="20">
        <v>0</v>
      </c>
      <c r="E531" s="20">
        <v>0</v>
      </c>
      <c r="F531" s="20">
        <v>0</v>
      </c>
      <c r="G531" s="70">
        <f t="shared" si="24"/>
        <v>0</v>
      </c>
      <c r="H531" s="70">
        <f t="shared" si="25"/>
        <v>0</v>
      </c>
      <c r="I531" s="70">
        <f t="shared" si="26"/>
        <v>0</v>
      </c>
    </row>
    <row r="532" ht="20.25" customHeight="1" spans="1:9">
      <c r="A532" s="67"/>
      <c r="B532" s="84" t="s">
        <v>503</v>
      </c>
      <c r="C532" s="20">
        <v>0</v>
      </c>
      <c r="D532" s="20">
        <v>0</v>
      </c>
      <c r="E532" s="20">
        <v>0</v>
      </c>
      <c r="F532" s="20">
        <v>0</v>
      </c>
      <c r="G532" s="70">
        <f t="shared" si="24"/>
        <v>0</v>
      </c>
      <c r="H532" s="70">
        <f t="shared" si="25"/>
        <v>0</v>
      </c>
      <c r="I532" s="70">
        <f t="shared" si="26"/>
        <v>0</v>
      </c>
    </row>
    <row r="533" ht="20.25" customHeight="1" spans="1:9">
      <c r="A533" s="67"/>
      <c r="B533" s="84" t="s">
        <v>504</v>
      </c>
      <c r="C533" s="20">
        <v>0</v>
      </c>
      <c r="D533" s="20">
        <v>0</v>
      </c>
      <c r="E533" s="20">
        <v>29</v>
      </c>
      <c r="F533" s="20">
        <v>29</v>
      </c>
      <c r="G533" s="70">
        <f t="shared" si="24"/>
        <v>0</v>
      </c>
      <c r="H533" s="70">
        <f t="shared" si="25"/>
        <v>0</v>
      </c>
      <c r="I533" s="70">
        <f t="shared" si="26"/>
        <v>100</v>
      </c>
    </row>
    <row r="534" ht="20.25" customHeight="1" spans="1:9">
      <c r="A534" s="67"/>
      <c r="B534" s="84" t="s">
        <v>505</v>
      </c>
      <c r="C534" s="20">
        <v>0</v>
      </c>
      <c r="D534" s="20">
        <v>0</v>
      </c>
      <c r="E534" s="20">
        <v>0</v>
      </c>
      <c r="F534" s="20">
        <v>0</v>
      </c>
      <c r="G534" s="70">
        <f t="shared" si="24"/>
        <v>0</v>
      </c>
      <c r="H534" s="70">
        <f t="shared" si="25"/>
        <v>0</v>
      </c>
      <c r="I534" s="70">
        <f t="shared" si="26"/>
        <v>0</v>
      </c>
    </row>
    <row r="535" ht="20.25" customHeight="1" spans="1:9">
      <c r="A535" s="67"/>
      <c r="B535" s="84" t="s">
        <v>506</v>
      </c>
      <c r="C535" s="20">
        <v>304</v>
      </c>
      <c r="D535" s="20">
        <v>605</v>
      </c>
      <c r="E535" s="20">
        <v>379</v>
      </c>
      <c r="F535" s="20">
        <v>605</v>
      </c>
      <c r="G535" s="70">
        <f t="shared" si="24"/>
        <v>199.013157894737</v>
      </c>
      <c r="H535" s="70">
        <f t="shared" si="25"/>
        <v>100</v>
      </c>
      <c r="I535" s="70">
        <f t="shared" si="26"/>
        <v>159.630606860158</v>
      </c>
    </row>
    <row r="536" ht="20.25" customHeight="1" spans="1:9">
      <c r="A536" s="67"/>
      <c r="B536" s="84" t="s">
        <v>147</v>
      </c>
      <c r="C536" s="20">
        <v>0</v>
      </c>
      <c r="D536" s="20">
        <v>0</v>
      </c>
      <c r="E536" s="20">
        <v>0</v>
      </c>
      <c r="F536" s="20">
        <v>0</v>
      </c>
      <c r="G536" s="70">
        <f t="shared" si="24"/>
        <v>0</v>
      </c>
      <c r="H536" s="70">
        <f t="shared" si="25"/>
        <v>0</v>
      </c>
      <c r="I536" s="70">
        <f t="shared" si="26"/>
        <v>0</v>
      </c>
    </row>
    <row r="537" ht="20.25" customHeight="1" spans="1:9">
      <c r="A537" s="67"/>
      <c r="B537" s="84" t="s">
        <v>148</v>
      </c>
      <c r="C537" s="20">
        <v>0</v>
      </c>
      <c r="D537" s="20">
        <v>0</v>
      </c>
      <c r="E537" s="20">
        <v>0</v>
      </c>
      <c r="F537" s="20">
        <v>0</v>
      </c>
      <c r="G537" s="70">
        <f t="shared" si="24"/>
        <v>0</v>
      </c>
      <c r="H537" s="70">
        <f t="shared" si="25"/>
        <v>0</v>
      </c>
      <c r="I537" s="70">
        <f t="shared" si="26"/>
        <v>0</v>
      </c>
    </row>
    <row r="538" ht="20.25" customHeight="1" spans="1:9">
      <c r="A538" s="67"/>
      <c r="B538" s="84" t="s">
        <v>149</v>
      </c>
      <c r="C538" s="20">
        <v>0</v>
      </c>
      <c r="D538" s="20">
        <v>0</v>
      </c>
      <c r="E538" s="20">
        <v>0</v>
      </c>
      <c r="F538" s="20">
        <v>0</v>
      </c>
      <c r="G538" s="70">
        <f t="shared" si="24"/>
        <v>0</v>
      </c>
      <c r="H538" s="70">
        <f t="shared" si="25"/>
        <v>0</v>
      </c>
      <c r="I538" s="70">
        <f t="shared" si="26"/>
        <v>0</v>
      </c>
    </row>
    <row r="539" ht="20.25" customHeight="1" spans="1:9">
      <c r="A539" s="67"/>
      <c r="B539" s="84" t="s">
        <v>507</v>
      </c>
      <c r="C539" s="20">
        <v>0</v>
      </c>
      <c r="D539" s="20">
        <v>0</v>
      </c>
      <c r="E539" s="20">
        <v>0</v>
      </c>
      <c r="F539" s="20">
        <v>0</v>
      </c>
      <c r="G539" s="70">
        <f t="shared" si="24"/>
        <v>0</v>
      </c>
      <c r="H539" s="70">
        <f t="shared" si="25"/>
        <v>0</v>
      </c>
      <c r="I539" s="70">
        <f t="shared" si="26"/>
        <v>0</v>
      </c>
    </row>
    <row r="540" ht="20.25" customHeight="1" spans="1:9">
      <c r="A540" s="67"/>
      <c r="B540" s="84" t="s">
        <v>508</v>
      </c>
      <c r="C540" s="20">
        <v>0</v>
      </c>
      <c r="D540" s="20">
        <v>0</v>
      </c>
      <c r="E540" s="20">
        <v>0</v>
      </c>
      <c r="F540" s="20">
        <v>0</v>
      </c>
      <c r="G540" s="70">
        <f t="shared" si="24"/>
        <v>0</v>
      </c>
      <c r="H540" s="70">
        <f t="shared" si="25"/>
        <v>0</v>
      </c>
      <c r="I540" s="70">
        <f t="shared" si="26"/>
        <v>0</v>
      </c>
    </row>
    <row r="541" ht="20.25" customHeight="1" spans="1:9">
      <c r="A541" s="67"/>
      <c r="B541" s="84" t="s">
        <v>509</v>
      </c>
      <c r="C541" s="20">
        <v>0</v>
      </c>
      <c r="D541" s="20">
        <v>0</v>
      </c>
      <c r="E541" s="20">
        <v>379</v>
      </c>
      <c r="F541" s="20">
        <v>417</v>
      </c>
      <c r="G541" s="70">
        <f t="shared" si="24"/>
        <v>0</v>
      </c>
      <c r="H541" s="70">
        <f t="shared" si="25"/>
        <v>0</v>
      </c>
      <c r="I541" s="70">
        <f t="shared" si="26"/>
        <v>110.026385224274</v>
      </c>
    </row>
    <row r="542" ht="20.25" customHeight="1" spans="1:9">
      <c r="A542" s="67"/>
      <c r="B542" s="84" t="s">
        <v>510</v>
      </c>
      <c r="C542" s="20">
        <v>0</v>
      </c>
      <c r="D542" s="20">
        <v>0</v>
      </c>
      <c r="E542" s="20">
        <v>0</v>
      </c>
      <c r="F542" s="20">
        <v>188</v>
      </c>
      <c r="G542" s="70">
        <f t="shared" si="24"/>
        <v>0</v>
      </c>
      <c r="H542" s="70">
        <f t="shared" si="25"/>
        <v>0</v>
      </c>
      <c r="I542" s="70">
        <f t="shared" si="26"/>
        <v>0</v>
      </c>
    </row>
    <row r="543" ht="20.25" customHeight="1" spans="1:9">
      <c r="A543" s="67"/>
      <c r="B543" s="84" t="s">
        <v>511</v>
      </c>
      <c r="C543" s="20">
        <v>0</v>
      </c>
      <c r="D543" s="20">
        <v>131</v>
      </c>
      <c r="E543" s="20">
        <v>302</v>
      </c>
      <c r="F543" s="20">
        <v>131</v>
      </c>
      <c r="G543" s="70">
        <f t="shared" si="24"/>
        <v>0</v>
      </c>
      <c r="H543" s="70">
        <f t="shared" si="25"/>
        <v>100</v>
      </c>
      <c r="I543" s="70">
        <f t="shared" si="26"/>
        <v>43.3774834437086</v>
      </c>
    </row>
    <row r="544" ht="20.25" customHeight="1" spans="1:9">
      <c r="A544" s="67"/>
      <c r="B544" s="84" t="s">
        <v>512</v>
      </c>
      <c r="C544" s="20">
        <v>0</v>
      </c>
      <c r="D544" s="20">
        <v>0</v>
      </c>
      <c r="E544" s="20">
        <v>0</v>
      </c>
      <c r="F544" s="20">
        <v>0</v>
      </c>
      <c r="G544" s="70">
        <f t="shared" si="24"/>
        <v>0</v>
      </c>
      <c r="H544" s="70">
        <f t="shared" si="25"/>
        <v>0</v>
      </c>
      <c r="I544" s="70">
        <f t="shared" si="26"/>
        <v>0</v>
      </c>
    </row>
    <row r="545" ht="20.25" customHeight="1" spans="1:9">
      <c r="A545" s="67"/>
      <c r="B545" s="84" t="s">
        <v>513</v>
      </c>
      <c r="C545" s="20">
        <v>0</v>
      </c>
      <c r="D545" s="20">
        <v>0</v>
      </c>
      <c r="E545" s="20">
        <v>0</v>
      </c>
      <c r="F545" s="20">
        <v>0</v>
      </c>
      <c r="G545" s="70">
        <f t="shared" si="24"/>
        <v>0</v>
      </c>
      <c r="H545" s="70">
        <f t="shared" si="25"/>
        <v>0</v>
      </c>
      <c r="I545" s="70">
        <f t="shared" si="26"/>
        <v>0</v>
      </c>
    </row>
    <row r="546" ht="20.25" customHeight="1" spans="1:9">
      <c r="A546" s="67"/>
      <c r="B546" s="84" t="s">
        <v>514</v>
      </c>
      <c r="C546" s="20">
        <v>0</v>
      </c>
      <c r="D546" s="20">
        <v>0</v>
      </c>
      <c r="E546" s="20">
        <v>302</v>
      </c>
      <c r="F546" s="20">
        <v>131</v>
      </c>
      <c r="G546" s="70">
        <f t="shared" si="24"/>
        <v>0</v>
      </c>
      <c r="H546" s="70">
        <f t="shared" si="25"/>
        <v>0</v>
      </c>
      <c r="I546" s="70">
        <f t="shared" si="26"/>
        <v>43.3774834437086</v>
      </c>
    </row>
    <row r="547" ht="20.25" customHeight="1" spans="1:9">
      <c r="A547" s="67" t="s">
        <v>515</v>
      </c>
      <c r="B547" s="84" t="s">
        <v>104</v>
      </c>
      <c r="C547" s="20">
        <v>46186</v>
      </c>
      <c r="D547" s="20">
        <v>41301</v>
      </c>
      <c r="E547" s="20">
        <v>44427</v>
      </c>
      <c r="F547" s="20">
        <v>41301</v>
      </c>
      <c r="G547" s="70">
        <f t="shared" si="24"/>
        <v>89.4232018360542</v>
      </c>
      <c r="H547" s="70">
        <f t="shared" si="25"/>
        <v>100</v>
      </c>
      <c r="I547" s="70">
        <f t="shared" si="26"/>
        <v>92.9637382672699</v>
      </c>
    </row>
    <row r="548" ht="20.25" customHeight="1" spans="1:9">
      <c r="A548" s="67"/>
      <c r="B548" s="84" t="s">
        <v>516</v>
      </c>
      <c r="C548" s="20">
        <v>2070</v>
      </c>
      <c r="D548" s="20">
        <v>2231</v>
      </c>
      <c r="E548" s="20">
        <v>1978</v>
      </c>
      <c r="F548" s="20">
        <v>2231</v>
      </c>
      <c r="G548" s="70">
        <f t="shared" si="24"/>
        <v>107.777777777778</v>
      </c>
      <c r="H548" s="70">
        <f t="shared" si="25"/>
        <v>100</v>
      </c>
      <c r="I548" s="70">
        <f t="shared" si="26"/>
        <v>112.790697674419</v>
      </c>
    </row>
    <row r="549" ht="20.25" customHeight="1" spans="1:9">
      <c r="A549" s="67"/>
      <c r="B549" s="84" t="s">
        <v>147</v>
      </c>
      <c r="C549" s="20">
        <v>0</v>
      </c>
      <c r="D549" s="20">
        <v>0</v>
      </c>
      <c r="E549" s="20">
        <v>1082</v>
      </c>
      <c r="F549" s="20">
        <v>1163</v>
      </c>
      <c r="G549" s="70">
        <f t="shared" si="24"/>
        <v>0</v>
      </c>
      <c r="H549" s="70">
        <f t="shared" si="25"/>
        <v>0</v>
      </c>
      <c r="I549" s="70">
        <f t="shared" si="26"/>
        <v>107.486136783734</v>
      </c>
    </row>
    <row r="550" ht="20.25" customHeight="1" spans="1:9">
      <c r="A550" s="67"/>
      <c r="B550" s="84" t="s">
        <v>148</v>
      </c>
      <c r="C550" s="20">
        <v>0</v>
      </c>
      <c r="D550" s="20">
        <v>0</v>
      </c>
      <c r="E550" s="20">
        <v>0</v>
      </c>
      <c r="F550" s="20">
        <v>0</v>
      </c>
      <c r="G550" s="70">
        <f t="shared" si="24"/>
        <v>0</v>
      </c>
      <c r="H550" s="70">
        <f t="shared" si="25"/>
        <v>0</v>
      </c>
      <c r="I550" s="70">
        <f t="shared" si="26"/>
        <v>0</v>
      </c>
    </row>
    <row r="551" ht="20.25" customHeight="1" spans="1:9">
      <c r="A551" s="67"/>
      <c r="B551" s="84" t="s">
        <v>149</v>
      </c>
      <c r="C551" s="20">
        <v>0</v>
      </c>
      <c r="D551" s="20">
        <v>0</v>
      </c>
      <c r="E551" s="20">
        <v>0</v>
      </c>
      <c r="F551" s="20">
        <v>0</v>
      </c>
      <c r="G551" s="70">
        <f t="shared" si="24"/>
        <v>0</v>
      </c>
      <c r="H551" s="70">
        <f t="shared" si="25"/>
        <v>0</v>
      </c>
      <c r="I551" s="70">
        <f t="shared" si="26"/>
        <v>0</v>
      </c>
    </row>
    <row r="552" ht="20.25" customHeight="1" spans="1:9">
      <c r="A552" s="67"/>
      <c r="B552" s="84" t="s">
        <v>517</v>
      </c>
      <c r="C552" s="20">
        <v>0</v>
      </c>
      <c r="D552" s="20">
        <v>0</v>
      </c>
      <c r="E552" s="20">
        <v>0</v>
      </c>
      <c r="F552" s="20">
        <v>0</v>
      </c>
      <c r="G552" s="70">
        <f t="shared" si="24"/>
        <v>0</v>
      </c>
      <c r="H552" s="70">
        <f t="shared" si="25"/>
        <v>0</v>
      </c>
      <c r="I552" s="70">
        <f t="shared" si="26"/>
        <v>0</v>
      </c>
    </row>
    <row r="553" ht="20.25" customHeight="1" spans="1:9">
      <c r="A553" s="67"/>
      <c r="B553" s="84" t="s">
        <v>518</v>
      </c>
      <c r="C553" s="20">
        <v>0</v>
      </c>
      <c r="D553" s="20">
        <v>0</v>
      </c>
      <c r="E553" s="20">
        <v>0</v>
      </c>
      <c r="F553" s="20">
        <v>0</v>
      </c>
      <c r="G553" s="70">
        <f t="shared" si="24"/>
        <v>0</v>
      </c>
      <c r="H553" s="70">
        <f t="shared" si="25"/>
        <v>0</v>
      </c>
      <c r="I553" s="70">
        <f t="shared" si="26"/>
        <v>0</v>
      </c>
    </row>
    <row r="554" ht="20.25" customHeight="1" spans="1:9">
      <c r="A554" s="67"/>
      <c r="B554" s="84" t="s">
        <v>519</v>
      </c>
      <c r="C554" s="20">
        <v>0</v>
      </c>
      <c r="D554" s="20">
        <v>0</v>
      </c>
      <c r="E554" s="20">
        <v>0</v>
      </c>
      <c r="F554" s="20">
        <v>0</v>
      </c>
      <c r="G554" s="70">
        <f t="shared" si="24"/>
        <v>0</v>
      </c>
      <c r="H554" s="70">
        <f t="shared" si="25"/>
        <v>0</v>
      </c>
      <c r="I554" s="70">
        <f t="shared" si="26"/>
        <v>0</v>
      </c>
    </row>
    <row r="555" ht="20.25" customHeight="1" spans="1:9">
      <c r="A555" s="67"/>
      <c r="B555" s="84" t="s">
        <v>520</v>
      </c>
      <c r="C555" s="20">
        <v>0</v>
      </c>
      <c r="D555" s="20">
        <v>0</v>
      </c>
      <c r="E555" s="20">
        <v>13</v>
      </c>
      <c r="F555" s="20">
        <v>0</v>
      </c>
      <c r="G555" s="70">
        <f t="shared" si="24"/>
        <v>0</v>
      </c>
      <c r="H555" s="70">
        <f t="shared" si="25"/>
        <v>0</v>
      </c>
      <c r="I555" s="70">
        <f t="shared" si="26"/>
        <v>0</v>
      </c>
    </row>
    <row r="556" ht="20.25" customHeight="1" spans="1:9">
      <c r="A556" s="67"/>
      <c r="B556" s="84" t="s">
        <v>188</v>
      </c>
      <c r="C556" s="20">
        <v>0</v>
      </c>
      <c r="D556" s="20">
        <v>0</v>
      </c>
      <c r="E556" s="20">
        <v>0</v>
      </c>
      <c r="F556" s="20">
        <v>0</v>
      </c>
      <c r="G556" s="70">
        <f t="shared" si="24"/>
        <v>0</v>
      </c>
      <c r="H556" s="70">
        <f t="shared" si="25"/>
        <v>0</v>
      </c>
      <c r="I556" s="70">
        <f t="shared" si="26"/>
        <v>0</v>
      </c>
    </row>
    <row r="557" ht="20.25" customHeight="1" spans="1:9">
      <c r="A557" s="67"/>
      <c r="B557" s="84" t="s">
        <v>521</v>
      </c>
      <c r="C557" s="20">
        <v>0</v>
      </c>
      <c r="D557" s="20">
        <v>0</v>
      </c>
      <c r="E557" s="20">
        <v>0</v>
      </c>
      <c r="F557" s="20">
        <v>0</v>
      </c>
      <c r="G557" s="70">
        <f t="shared" si="24"/>
        <v>0</v>
      </c>
      <c r="H557" s="70">
        <f t="shared" si="25"/>
        <v>0</v>
      </c>
      <c r="I557" s="70">
        <f t="shared" si="26"/>
        <v>0</v>
      </c>
    </row>
    <row r="558" ht="20.25" customHeight="1" spans="1:9">
      <c r="A558" s="67"/>
      <c r="B558" s="84" t="s">
        <v>522</v>
      </c>
      <c r="C558" s="20">
        <v>0</v>
      </c>
      <c r="D558" s="20">
        <v>0</v>
      </c>
      <c r="E558" s="20">
        <v>0</v>
      </c>
      <c r="F558" s="20">
        <v>0</v>
      </c>
      <c r="G558" s="70">
        <f t="shared" si="24"/>
        <v>0</v>
      </c>
      <c r="H558" s="70">
        <f t="shared" si="25"/>
        <v>0</v>
      </c>
      <c r="I558" s="70">
        <f t="shared" si="26"/>
        <v>0</v>
      </c>
    </row>
    <row r="559" ht="20.25" customHeight="1" spans="1:9">
      <c r="A559" s="67"/>
      <c r="B559" s="84" t="s">
        <v>523</v>
      </c>
      <c r="C559" s="20">
        <v>0</v>
      </c>
      <c r="D559" s="20">
        <v>0</v>
      </c>
      <c r="E559" s="20">
        <v>0</v>
      </c>
      <c r="F559" s="20">
        <v>0</v>
      </c>
      <c r="G559" s="70">
        <f t="shared" si="24"/>
        <v>0</v>
      </c>
      <c r="H559" s="70">
        <f t="shared" si="25"/>
        <v>0</v>
      </c>
      <c r="I559" s="70">
        <f t="shared" si="26"/>
        <v>0</v>
      </c>
    </row>
    <row r="560" ht="20.25" customHeight="1" spans="1:9">
      <c r="A560" s="67"/>
      <c r="B560" s="84" t="s">
        <v>524</v>
      </c>
      <c r="C560" s="20">
        <v>0</v>
      </c>
      <c r="D560" s="20">
        <v>0</v>
      </c>
      <c r="E560" s="20">
        <v>0</v>
      </c>
      <c r="F560" s="20">
        <v>0</v>
      </c>
      <c r="G560" s="70">
        <f t="shared" si="24"/>
        <v>0</v>
      </c>
      <c r="H560" s="70">
        <f t="shared" si="25"/>
        <v>0</v>
      </c>
      <c r="I560" s="70">
        <f t="shared" si="26"/>
        <v>0</v>
      </c>
    </row>
    <row r="561" ht="20.25" customHeight="1" spans="1:9">
      <c r="A561" s="67"/>
      <c r="B561" s="84" t="s">
        <v>525</v>
      </c>
      <c r="C561" s="20">
        <v>0</v>
      </c>
      <c r="D561" s="20">
        <v>0</v>
      </c>
      <c r="E561" s="20">
        <v>0</v>
      </c>
      <c r="F561" s="20">
        <v>0</v>
      </c>
      <c r="G561" s="70">
        <f t="shared" si="24"/>
        <v>0</v>
      </c>
      <c r="H561" s="70">
        <f t="shared" si="25"/>
        <v>0</v>
      </c>
      <c r="I561" s="70">
        <f t="shared" si="26"/>
        <v>0</v>
      </c>
    </row>
    <row r="562" ht="20.25" customHeight="1" spans="1:9">
      <c r="A562" s="67"/>
      <c r="B562" s="84" t="s">
        <v>526</v>
      </c>
      <c r="C562" s="20">
        <v>0</v>
      </c>
      <c r="D562" s="20">
        <v>0</v>
      </c>
      <c r="E562" s="20">
        <v>0</v>
      </c>
      <c r="F562" s="20">
        <v>0</v>
      </c>
      <c r="G562" s="70">
        <f t="shared" si="24"/>
        <v>0</v>
      </c>
      <c r="H562" s="70">
        <f t="shared" si="25"/>
        <v>0</v>
      </c>
      <c r="I562" s="70">
        <f t="shared" si="26"/>
        <v>0</v>
      </c>
    </row>
    <row r="563" ht="20.25" customHeight="1" spans="1:9">
      <c r="A563" s="67"/>
      <c r="B563" s="84" t="s">
        <v>527</v>
      </c>
      <c r="C563" s="20">
        <v>0</v>
      </c>
      <c r="D563" s="20">
        <v>0</v>
      </c>
      <c r="E563" s="20">
        <v>0</v>
      </c>
      <c r="F563" s="20">
        <v>0</v>
      </c>
      <c r="G563" s="70">
        <f t="shared" si="24"/>
        <v>0</v>
      </c>
      <c r="H563" s="70">
        <f t="shared" si="25"/>
        <v>0</v>
      </c>
      <c r="I563" s="70">
        <f t="shared" si="26"/>
        <v>0</v>
      </c>
    </row>
    <row r="564" ht="20.25" customHeight="1" spans="1:9">
      <c r="A564" s="67"/>
      <c r="B564" s="84" t="s">
        <v>528</v>
      </c>
      <c r="C564" s="20">
        <v>0</v>
      </c>
      <c r="D564" s="20">
        <v>0</v>
      </c>
      <c r="E564" s="20">
        <v>0</v>
      </c>
      <c r="F564" s="20">
        <v>0</v>
      </c>
      <c r="G564" s="70">
        <f t="shared" si="24"/>
        <v>0</v>
      </c>
      <c r="H564" s="70">
        <f t="shared" si="25"/>
        <v>0</v>
      </c>
      <c r="I564" s="70">
        <f t="shared" si="26"/>
        <v>0</v>
      </c>
    </row>
    <row r="565" ht="20.25" customHeight="1" spans="1:9">
      <c r="A565" s="67"/>
      <c r="B565" s="84" t="s">
        <v>156</v>
      </c>
      <c r="C565" s="20">
        <v>0</v>
      </c>
      <c r="D565" s="20">
        <v>0</v>
      </c>
      <c r="E565" s="20">
        <v>0</v>
      </c>
      <c r="F565" s="20">
        <v>0</v>
      </c>
      <c r="G565" s="70">
        <f t="shared" si="24"/>
        <v>0</v>
      </c>
      <c r="H565" s="70">
        <f t="shared" si="25"/>
        <v>0</v>
      </c>
      <c r="I565" s="70">
        <f t="shared" si="26"/>
        <v>0</v>
      </c>
    </row>
    <row r="566" ht="20.25" customHeight="1" spans="1:9">
      <c r="A566" s="67"/>
      <c r="B566" s="84" t="s">
        <v>529</v>
      </c>
      <c r="C566" s="20">
        <v>0</v>
      </c>
      <c r="D566" s="20">
        <v>0</v>
      </c>
      <c r="E566" s="20">
        <v>883</v>
      </c>
      <c r="F566" s="20">
        <v>1068</v>
      </c>
      <c r="G566" s="70">
        <f t="shared" si="24"/>
        <v>0</v>
      </c>
      <c r="H566" s="70">
        <f t="shared" si="25"/>
        <v>0</v>
      </c>
      <c r="I566" s="70">
        <f t="shared" si="26"/>
        <v>120.951302378256</v>
      </c>
    </row>
    <row r="567" ht="20.25" customHeight="1" spans="1:9">
      <c r="A567" s="67"/>
      <c r="B567" s="84" t="s">
        <v>530</v>
      </c>
      <c r="C567" s="20">
        <v>526</v>
      </c>
      <c r="D567" s="20">
        <v>1054</v>
      </c>
      <c r="E567" s="20">
        <v>716</v>
      </c>
      <c r="F567" s="20">
        <v>1054</v>
      </c>
      <c r="G567" s="70">
        <f t="shared" si="24"/>
        <v>200.380228136882</v>
      </c>
      <c r="H567" s="70">
        <f t="shared" si="25"/>
        <v>100</v>
      </c>
      <c r="I567" s="70">
        <f t="shared" si="26"/>
        <v>147.206703910615</v>
      </c>
    </row>
    <row r="568" ht="20.25" customHeight="1" spans="1:9">
      <c r="A568" s="67"/>
      <c r="B568" s="84" t="s">
        <v>147</v>
      </c>
      <c r="C568" s="20">
        <v>0</v>
      </c>
      <c r="D568" s="20">
        <v>0</v>
      </c>
      <c r="E568" s="20">
        <v>385</v>
      </c>
      <c r="F568" s="20">
        <v>408</v>
      </c>
      <c r="G568" s="70">
        <f t="shared" si="24"/>
        <v>0</v>
      </c>
      <c r="H568" s="70">
        <f t="shared" si="25"/>
        <v>0</v>
      </c>
      <c r="I568" s="70">
        <f t="shared" si="26"/>
        <v>105.974025974026</v>
      </c>
    </row>
    <row r="569" ht="20.25" customHeight="1" spans="1:9">
      <c r="A569" s="67"/>
      <c r="B569" s="84" t="s">
        <v>148</v>
      </c>
      <c r="C569" s="20">
        <v>0</v>
      </c>
      <c r="D569" s="20">
        <v>0</v>
      </c>
      <c r="E569" s="20">
        <v>0</v>
      </c>
      <c r="F569" s="20">
        <v>0</v>
      </c>
      <c r="G569" s="70">
        <f t="shared" si="24"/>
        <v>0</v>
      </c>
      <c r="H569" s="70">
        <f t="shared" si="25"/>
        <v>0</v>
      </c>
      <c r="I569" s="70">
        <f t="shared" si="26"/>
        <v>0</v>
      </c>
    </row>
    <row r="570" ht="20.25" customHeight="1" spans="1:9">
      <c r="A570" s="67"/>
      <c r="B570" s="84" t="s">
        <v>149</v>
      </c>
      <c r="C570" s="20">
        <v>0</v>
      </c>
      <c r="D570" s="20">
        <v>0</v>
      </c>
      <c r="E570" s="20">
        <v>0</v>
      </c>
      <c r="F570" s="20">
        <v>0</v>
      </c>
      <c r="G570" s="70">
        <f t="shared" si="24"/>
        <v>0</v>
      </c>
      <c r="H570" s="70">
        <f t="shared" si="25"/>
        <v>0</v>
      </c>
      <c r="I570" s="70">
        <f t="shared" si="26"/>
        <v>0</v>
      </c>
    </row>
    <row r="571" ht="20.25" customHeight="1" spans="1:9">
      <c r="A571" s="67"/>
      <c r="B571" s="84" t="s">
        <v>531</v>
      </c>
      <c r="C571" s="20">
        <v>0</v>
      </c>
      <c r="D571" s="20">
        <v>0</v>
      </c>
      <c r="E571" s="20">
        <v>0</v>
      </c>
      <c r="F571" s="20">
        <v>0</v>
      </c>
      <c r="G571" s="70">
        <f t="shared" si="24"/>
        <v>0</v>
      </c>
      <c r="H571" s="70">
        <f t="shared" si="25"/>
        <v>0</v>
      </c>
      <c r="I571" s="70">
        <f t="shared" si="26"/>
        <v>0</v>
      </c>
    </row>
    <row r="572" ht="20.25" customHeight="1" spans="1:9">
      <c r="A572" s="67"/>
      <c r="B572" s="84" t="s">
        <v>532</v>
      </c>
      <c r="C572" s="20">
        <v>0</v>
      </c>
      <c r="D572" s="20">
        <v>0</v>
      </c>
      <c r="E572" s="20">
        <v>25</v>
      </c>
      <c r="F572" s="20">
        <v>0</v>
      </c>
      <c r="G572" s="70">
        <f t="shared" si="24"/>
        <v>0</v>
      </c>
      <c r="H572" s="70">
        <f t="shared" si="25"/>
        <v>0</v>
      </c>
      <c r="I572" s="70">
        <f t="shared" si="26"/>
        <v>0</v>
      </c>
    </row>
    <row r="573" ht="20.25" customHeight="1" spans="1:9">
      <c r="A573" s="67"/>
      <c r="B573" s="84" t="s">
        <v>533</v>
      </c>
      <c r="C573" s="20">
        <v>0</v>
      </c>
      <c r="D573" s="20">
        <v>0</v>
      </c>
      <c r="E573" s="20">
        <v>0</v>
      </c>
      <c r="F573" s="20">
        <v>0</v>
      </c>
      <c r="G573" s="70">
        <f t="shared" si="24"/>
        <v>0</v>
      </c>
      <c r="H573" s="70">
        <f t="shared" si="25"/>
        <v>0</v>
      </c>
      <c r="I573" s="70">
        <f t="shared" si="26"/>
        <v>0</v>
      </c>
    </row>
    <row r="574" ht="20.25" customHeight="1" spans="1:9">
      <c r="A574" s="67"/>
      <c r="B574" s="84" t="s">
        <v>534</v>
      </c>
      <c r="C574" s="20">
        <v>0</v>
      </c>
      <c r="D574" s="20">
        <v>0</v>
      </c>
      <c r="E574" s="20">
        <v>306</v>
      </c>
      <c r="F574" s="20">
        <v>646</v>
      </c>
      <c r="G574" s="70">
        <f t="shared" si="24"/>
        <v>0</v>
      </c>
      <c r="H574" s="70">
        <f t="shared" si="25"/>
        <v>0</v>
      </c>
      <c r="I574" s="70">
        <f t="shared" si="26"/>
        <v>211.111111111111</v>
      </c>
    </row>
    <row r="575" ht="20.25" customHeight="1" spans="1:9">
      <c r="A575" s="67"/>
      <c r="B575" s="84" t="s">
        <v>535</v>
      </c>
      <c r="C575" s="20">
        <v>0</v>
      </c>
      <c r="D575" s="20">
        <v>0</v>
      </c>
      <c r="E575" s="20">
        <v>0</v>
      </c>
      <c r="F575" s="20">
        <v>0</v>
      </c>
      <c r="G575" s="70">
        <f t="shared" si="24"/>
        <v>0</v>
      </c>
      <c r="H575" s="70">
        <f t="shared" si="25"/>
        <v>0</v>
      </c>
      <c r="I575" s="70">
        <f t="shared" si="26"/>
        <v>0</v>
      </c>
    </row>
    <row r="576" ht="20.25" customHeight="1" spans="1:9">
      <c r="A576" s="67"/>
      <c r="B576" s="84" t="s">
        <v>536</v>
      </c>
      <c r="C576" s="20">
        <v>0</v>
      </c>
      <c r="D576" s="20">
        <v>0</v>
      </c>
      <c r="E576" s="20">
        <v>0</v>
      </c>
      <c r="F576" s="20">
        <v>0</v>
      </c>
      <c r="G576" s="70">
        <f t="shared" si="24"/>
        <v>0</v>
      </c>
      <c r="H576" s="70">
        <f t="shared" si="25"/>
        <v>0</v>
      </c>
      <c r="I576" s="70">
        <f t="shared" si="26"/>
        <v>0</v>
      </c>
    </row>
    <row r="577" ht="20.25" customHeight="1" spans="1:9">
      <c r="A577" s="67"/>
      <c r="B577" s="84" t="s">
        <v>537</v>
      </c>
      <c r="C577" s="20">
        <v>21033</v>
      </c>
      <c r="D577" s="20">
        <v>15338</v>
      </c>
      <c r="E577" s="20">
        <v>19669</v>
      </c>
      <c r="F577" s="20">
        <v>15338</v>
      </c>
      <c r="G577" s="70">
        <f t="shared" si="24"/>
        <v>72.9235011648362</v>
      </c>
      <c r="H577" s="70">
        <f t="shared" si="25"/>
        <v>100</v>
      </c>
      <c r="I577" s="70">
        <f t="shared" si="26"/>
        <v>77.9805785754233</v>
      </c>
    </row>
    <row r="578" ht="20.25" customHeight="1" spans="1:9">
      <c r="A578" s="67"/>
      <c r="B578" s="84" t="s">
        <v>538</v>
      </c>
      <c r="C578" s="20">
        <v>0</v>
      </c>
      <c r="D578" s="20">
        <v>0</v>
      </c>
      <c r="E578" s="20">
        <v>2374</v>
      </c>
      <c r="F578" s="20">
        <v>2563</v>
      </c>
      <c r="G578" s="70">
        <f t="shared" si="24"/>
        <v>0</v>
      </c>
      <c r="H578" s="70">
        <f t="shared" si="25"/>
        <v>0</v>
      </c>
      <c r="I578" s="70">
        <f t="shared" si="26"/>
        <v>107.961246840775</v>
      </c>
    </row>
    <row r="579" ht="20.25" customHeight="1" spans="1:9">
      <c r="A579" s="67"/>
      <c r="B579" s="84" t="s">
        <v>539</v>
      </c>
      <c r="C579" s="20">
        <v>0</v>
      </c>
      <c r="D579" s="20">
        <v>0</v>
      </c>
      <c r="E579" s="20">
        <v>4128</v>
      </c>
      <c r="F579" s="20">
        <v>4239</v>
      </c>
      <c r="G579" s="70">
        <f t="shared" si="24"/>
        <v>0</v>
      </c>
      <c r="H579" s="70">
        <f t="shared" si="25"/>
        <v>0</v>
      </c>
      <c r="I579" s="70">
        <f t="shared" si="26"/>
        <v>102.688953488372</v>
      </c>
    </row>
    <row r="580" ht="20.25" customHeight="1" spans="1:9">
      <c r="A580" s="67"/>
      <c r="B580" s="84" t="s">
        <v>540</v>
      </c>
      <c r="C580" s="20">
        <v>0</v>
      </c>
      <c r="D580" s="20">
        <v>0</v>
      </c>
      <c r="E580" s="20">
        <v>0</v>
      </c>
      <c r="F580" s="20">
        <v>0</v>
      </c>
      <c r="G580" s="70">
        <f t="shared" ref="G580:G643" si="27">IF(C580&lt;&gt;0,(F580/C580)*100,0)</f>
        <v>0</v>
      </c>
      <c r="H580" s="70">
        <f t="shared" ref="H580:H643" si="28">IF(D580&lt;&gt;0,(F580/D580)*100,0)</f>
        <v>0</v>
      </c>
      <c r="I580" s="70">
        <f t="shared" ref="I580:I643" si="29">IF(E580&lt;&gt;0,(F580/E580)*100,0)</f>
        <v>0</v>
      </c>
    </row>
    <row r="581" ht="20.25" customHeight="1" spans="1:9">
      <c r="A581" s="67"/>
      <c r="B581" s="84" t="s">
        <v>541</v>
      </c>
      <c r="C581" s="20">
        <v>0</v>
      </c>
      <c r="D581" s="20">
        <v>0</v>
      </c>
      <c r="E581" s="20">
        <v>11464</v>
      </c>
      <c r="F581" s="20">
        <v>4058</v>
      </c>
      <c r="G581" s="70">
        <f t="shared" si="27"/>
        <v>0</v>
      </c>
      <c r="H581" s="70">
        <f t="shared" si="28"/>
        <v>0</v>
      </c>
      <c r="I581" s="70">
        <f t="shared" si="29"/>
        <v>35.3977669225401</v>
      </c>
    </row>
    <row r="582" ht="20.25" customHeight="1" spans="1:9">
      <c r="A582" s="67"/>
      <c r="B582" s="84" t="s">
        <v>542</v>
      </c>
      <c r="C582" s="20">
        <v>0</v>
      </c>
      <c r="D582" s="20">
        <v>0</v>
      </c>
      <c r="E582" s="20">
        <v>396</v>
      </c>
      <c r="F582" s="20">
        <v>2986</v>
      </c>
      <c r="G582" s="70">
        <f t="shared" si="27"/>
        <v>0</v>
      </c>
      <c r="H582" s="70">
        <f t="shared" si="28"/>
        <v>0</v>
      </c>
      <c r="I582" s="70">
        <f t="shared" si="29"/>
        <v>754.040404040404</v>
      </c>
    </row>
    <row r="583" ht="20.25" customHeight="1" spans="1:9">
      <c r="A583" s="67"/>
      <c r="B583" s="84" t="s">
        <v>543</v>
      </c>
      <c r="C583" s="20">
        <v>0</v>
      </c>
      <c r="D583" s="20">
        <v>0</v>
      </c>
      <c r="E583" s="20">
        <v>1307</v>
      </c>
      <c r="F583" s="20">
        <v>1492</v>
      </c>
      <c r="G583" s="70">
        <f t="shared" si="27"/>
        <v>0</v>
      </c>
      <c r="H583" s="70">
        <f t="shared" si="28"/>
        <v>0</v>
      </c>
      <c r="I583" s="70">
        <f t="shared" si="29"/>
        <v>114.154552410099</v>
      </c>
    </row>
    <row r="584" ht="20.25" customHeight="1" spans="1:9">
      <c r="A584" s="67"/>
      <c r="B584" s="84" t="s">
        <v>544</v>
      </c>
      <c r="C584" s="20">
        <v>0</v>
      </c>
      <c r="D584" s="20">
        <v>0</v>
      </c>
      <c r="E584" s="20">
        <v>0</v>
      </c>
      <c r="F584" s="20">
        <v>0</v>
      </c>
      <c r="G584" s="70">
        <f t="shared" si="27"/>
        <v>0</v>
      </c>
      <c r="H584" s="70">
        <f t="shared" si="28"/>
        <v>0</v>
      </c>
      <c r="I584" s="70">
        <f t="shared" si="29"/>
        <v>0</v>
      </c>
    </row>
    <row r="585" ht="20.25" customHeight="1" spans="1:9">
      <c r="A585" s="67"/>
      <c r="B585" s="84" t="s">
        <v>545</v>
      </c>
      <c r="C585" s="20">
        <v>0</v>
      </c>
      <c r="D585" s="20">
        <v>0</v>
      </c>
      <c r="E585" s="20">
        <v>0</v>
      </c>
      <c r="F585" s="20">
        <v>0</v>
      </c>
      <c r="G585" s="70">
        <f t="shared" si="27"/>
        <v>0</v>
      </c>
      <c r="H585" s="70">
        <f t="shared" si="28"/>
        <v>0</v>
      </c>
      <c r="I585" s="70">
        <f t="shared" si="29"/>
        <v>0</v>
      </c>
    </row>
    <row r="586" ht="20.25" customHeight="1" spans="1:9">
      <c r="A586" s="67"/>
      <c r="B586" s="84" t="s">
        <v>546</v>
      </c>
      <c r="C586" s="20">
        <v>0</v>
      </c>
      <c r="D586" s="20">
        <v>0</v>
      </c>
      <c r="E586" s="20">
        <v>0</v>
      </c>
      <c r="F586" s="20">
        <v>0</v>
      </c>
      <c r="G586" s="70">
        <f t="shared" si="27"/>
        <v>0</v>
      </c>
      <c r="H586" s="70">
        <f t="shared" si="28"/>
        <v>0</v>
      </c>
      <c r="I586" s="70">
        <f t="shared" si="29"/>
        <v>0</v>
      </c>
    </row>
    <row r="587" ht="20.25" customHeight="1" spans="1:9">
      <c r="A587" s="67"/>
      <c r="B587" s="84" t="s">
        <v>547</v>
      </c>
      <c r="C587" s="20">
        <v>0</v>
      </c>
      <c r="D587" s="20">
        <v>0</v>
      </c>
      <c r="E587" s="20">
        <v>0</v>
      </c>
      <c r="F587" s="20">
        <v>0</v>
      </c>
      <c r="G587" s="70">
        <f t="shared" si="27"/>
        <v>0</v>
      </c>
      <c r="H587" s="70">
        <f t="shared" si="28"/>
        <v>0</v>
      </c>
      <c r="I587" s="70">
        <f t="shared" si="29"/>
        <v>0</v>
      </c>
    </row>
    <row r="588" ht="20.25" customHeight="1" spans="1:9">
      <c r="A588" s="67"/>
      <c r="B588" s="84" t="s">
        <v>548</v>
      </c>
      <c r="C588" s="20">
        <v>0</v>
      </c>
      <c r="D588" s="20">
        <v>0</v>
      </c>
      <c r="E588" s="20">
        <v>0</v>
      </c>
      <c r="F588" s="20">
        <v>0</v>
      </c>
      <c r="G588" s="70">
        <f t="shared" si="27"/>
        <v>0</v>
      </c>
      <c r="H588" s="70">
        <f t="shared" si="28"/>
        <v>0</v>
      </c>
      <c r="I588" s="70">
        <f t="shared" si="29"/>
        <v>0</v>
      </c>
    </row>
    <row r="589" ht="20.25" customHeight="1" spans="1:9">
      <c r="A589" s="67"/>
      <c r="B589" s="84" t="s">
        <v>549</v>
      </c>
      <c r="C589" s="20">
        <v>0</v>
      </c>
      <c r="D589" s="20">
        <v>0</v>
      </c>
      <c r="E589" s="20">
        <v>0</v>
      </c>
      <c r="F589" s="20">
        <v>0</v>
      </c>
      <c r="G589" s="70">
        <f t="shared" si="27"/>
        <v>0</v>
      </c>
      <c r="H589" s="70">
        <f t="shared" si="28"/>
        <v>0</v>
      </c>
      <c r="I589" s="70">
        <f t="shared" si="29"/>
        <v>0</v>
      </c>
    </row>
    <row r="590" ht="20.25" customHeight="1" spans="1:9">
      <c r="A590" s="67"/>
      <c r="B590" s="84" t="s">
        <v>550</v>
      </c>
      <c r="C590" s="20">
        <v>0</v>
      </c>
      <c r="D590" s="20">
        <v>1245</v>
      </c>
      <c r="E590" s="20">
        <v>1771</v>
      </c>
      <c r="F590" s="20">
        <v>1245</v>
      </c>
      <c r="G590" s="70">
        <f t="shared" si="27"/>
        <v>0</v>
      </c>
      <c r="H590" s="70">
        <f t="shared" si="28"/>
        <v>100</v>
      </c>
      <c r="I590" s="70">
        <f t="shared" si="29"/>
        <v>70.2992659514399</v>
      </c>
    </row>
    <row r="591" ht="20.25" customHeight="1" spans="1:9">
      <c r="A591" s="67"/>
      <c r="B591" s="84" t="s">
        <v>551</v>
      </c>
      <c r="C591" s="20">
        <v>0</v>
      </c>
      <c r="D591" s="20">
        <v>0</v>
      </c>
      <c r="E591" s="20">
        <v>0</v>
      </c>
      <c r="F591" s="20">
        <v>0</v>
      </c>
      <c r="G591" s="70">
        <f t="shared" si="27"/>
        <v>0</v>
      </c>
      <c r="H591" s="70">
        <f t="shared" si="28"/>
        <v>0</v>
      </c>
      <c r="I591" s="70">
        <f t="shared" si="29"/>
        <v>0</v>
      </c>
    </row>
    <row r="592" ht="20.25" customHeight="1" spans="1:9">
      <c r="A592" s="67"/>
      <c r="B592" s="84" t="s">
        <v>552</v>
      </c>
      <c r="C592" s="20">
        <v>0</v>
      </c>
      <c r="D592" s="20">
        <v>0</v>
      </c>
      <c r="E592" s="20">
        <v>0</v>
      </c>
      <c r="F592" s="20">
        <v>0</v>
      </c>
      <c r="G592" s="70">
        <f t="shared" si="27"/>
        <v>0</v>
      </c>
      <c r="H592" s="70">
        <f t="shared" si="28"/>
        <v>0</v>
      </c>
      <c r="I592" s="70">
        <f t="shared" si="29"/>
        <v>0</v>
      </c>
    </row>
    <row r="593" ht="20.25" customHeight="1" spans="1:9">
      <c r="A593" s="67"/>
      <c r="B593" s="84" t="s">
        <v>553</v>
      </c>
      <c r="C593" s="20">
        <v>0</v>
      </c>
      <c r="D593" s="20">
        <v>0</v>
      </c>
      <c r="E593" s="20">
        <v>0</v>
      </c>
      <c r="F593" s="20">
        <v>0</v>
      </c>
      <c r="G593" s="70">
        <f t="shared" si="27"/>
        <v>0</v>
      </c>
      <c r="H593" s="70">
        <f t="shared" si="28"/>
        <v>0</v>
      </c>
      <c r="I593" s="70">
        <f t="shared" si="29"/>
        <v>0</v>
      </c>
    </row>
    <row r="594" ht="20.25" customHeight="1" spans="1:9">
      <c r="A594" s="67"/>
      <c r="B594" s="84" t="s">
        <v>554</v>
      </c>
      <c r="C594" s="20">
        <v>0</v>
      </c>
      <c r="D594" s="20">
        <v>0</v>
      </c>
      <c r="E594" s="20">
        <v>0</v>
      </c>
      <c r="F594" s="20">
        <v>0</v>
      </c>
      <c r="G594" s="70">
        <f t="shared" si="27"/>
        <v>0</v>
      </c>
      <c r="H594" s="70">
        <f t="shared" si="28"/>
        <v>0</v>
      </c>
      <c r="I594" s="70">
        <f t="shared" si="29"/>
        <v>0</v>
      </c>
    </row>
    <row r="595" ht="20.25" customHeight="1" spans="1:9">
      <c r="A595" s="67"/>
      <c r="B595" s="84" t="s">
        <v>555</v>
      </c>
      <c r="C595" s="20">
        <v>0</v>
      </c>
      <c r="D595" s="20">
        <v>0</v>
      </c>
      <c r="E595" s="20">
        <v>0</v>
      </c>
      <c r="F595" s="20">
        <v>0</v>
      </c>
      <c r="G595" s="70">
        <f t="shared" si="27"/>
        <v>0</v>
      </c>
      <c r="H595" s="70">
        <f t="shared" si="28"/>
        <v>0</v>
      </c>
      <c r="I595" s="70">
        <f t="shared" si="29"/>
        <v>0</v>
      </c>
    </row>
    <row r="596" ht="20.25" customHeight="1" spans="1:9">
      <c r="A596" s="67"/>
      <c r="B596" s="84" t="s">
        <v>556</v>
      </c>
      <c r="C596" s="20">
        <v>0</v>
      </c>
      <c r="D596" s="20">
        <v>0</v>
      </c>
      <c r="E596" s="20">
        <v>7</v>
      </c>
      <c r="F596" s="20">
        <v>0</v>
      </c>
      <c r="G596" s="70">
        <f t="shared" si="27"/>
        <v>0</v>
      </c>
      <c r="H596" s="70">
        <f t="shared" si="28"/>
        <v>0</v>
      </c>
      <c r="I596" s="70">
        <f t="shared" si="29"/>
        <v>0</v>
      </c>
    </row>
    <row r="597" ht="20.25" customHeight="1" spans="1:9">
      <c r="A597" s="67"/>
      <c r="B597" s="84" t="s">
        <v>557</v>
      </c>
      <c r="C597" s="20">
        <v>0</v>
      </c>
      <c r="D597" s="20">
        <v>0</v>
      </c>
      <c r="E597" s="20">
        <v>0</v>
      </c>
      <c r="F597" s="20">
        <v>0</v>
      </c>
      <c r="G597" s="70">
        <f t="shared" si="27"/>
        <v>0</v>
      </c>
      <c r="H597" s="70">
        <f t="shared" si="28"/>
        <v>0</v>
      </c>
      <c r="I597" s="70">
        <f t="shared" si="29"/>
        <v>0</v>
      </c>
    </row>
    <row r="598" ht="20.25" customHeight="1" spans="1:9">
      <c r="A598" s="67"/>
      <c r="B598" s="84" t="s">
        <v>558</v>
      </c>
      <c r="C598" s="20">
        <v>0</v>
      </c>
      <c r="D598" s="20">
        <v>0</v>
      </c>
      <c r="E598" s="20">
        <v>0</v>
      </c>
      <c r="F598" s="20">
        <v>0</v>
      </c>
      <c r="G598" s="70">
        <f t="shared" si="27"/>
        <v>0</v>
      </c>
      <c r="H598" s="70">
        <f t="shared" si="28"/>
        <v>0</v>
      </c>
      <c r="I598" s="70">
        <f t="shared" si="29"/>
        <v>0</v>
      </c>
    </row>
    <row r="599" ht="20.25" customHeight="1" spans="1:9">
      <c r="A599" s="67"/>
      <c r="B599" s="84" t="s">
        <v>559</v>
      </c>
      <c r="C599" s="20">
        <v>0</v>
      </c>
      <c r="D599" s="20">
        <v>0</v>
      </c>
      <c r="E599" s="20">
        <v>1764</v>
      </c>
      <c r="F599" s="20">
        <v>1245</v>
      </c>
      <c r="G599" s="70">
        <f t="shared" si="27"/>
        <v>0</v>
      </c>
      <c r="H599" s="70">
        <f t="shared" si="28"/>
        <v>0</v>
      </c>
      <c r="I599" s="70">
        <f t="shared" si="29"/>
        <v>70.578231292517</v>
      </c>
    </row>
    <row r="600" ht="20.25" customHeight="1" spans="1:9">
      <c r="A600" s="67"/>
      <c r="B600" s="84" t="s">
        <v>560</v>
      </c>
      <c r="C600" s="20">
        <v>2110</v>
      </c>
      <c r="D600" s="20">
        <v>2506</v>
      </c>
      <c r="E600" s="20">
        <v>2603</v>
      </c>
      <c r="F600" s="20">
        <v>2506</v>
      </c>
      <c r="G600" s="70">
        <f t="shared" si="27"/>
        <v>118.767772511848</v>
      </c>
      <c r="H600" s="70">
        <f t="shared" si="28"/>
        <v>100</v>
      </c>
      <c r="I600" s="70">
        <f t="shared" si="29"/>
        <v>96.2735305416827</v>
      </c>
    </row>
    <row r="601" ht="20.25" customHeight="1" spans="1:9">
      <c r="A601" s="67"/>
      <c r="B601" s="84" t="s">
        <v>561</v>
      </c>
      <c r="C601" s="20">
        <v>0</v>
      </c>
      <c r="D601" s="20">
        <v>0</v>
      </c>
      <c r="E601" s="20">
        <v>154</v>
      </c>
      <c r="F601" s="20">
        <v>325</v>
      </c>
      <c r="G601" s="70">
        <f t="shared" si="27"/>
        <v>0</v>
      </c>
      <c r="H601" s="70">
        <f t="shared" si="28"/>
        <v>0</v>
      </c>
      <c r="I601" s="70">
        <f t="shared" si="29"/>
        <v>211.038961038961</v>
      </c>
    </row>
    <row r="602" ht="20.25" customHeight="1" spans="1:9">
      <c r="A602" s="67"/>
      <c r="B602" s="84" t="s">
        <v>562</v>
      </c>
      <c r="C602" s="20">
        <v>0</v>
      </c>
      <c r="D602" s="20">
        <v>0</v>
      </c>
      <c r="E602" s="20">
        <v>238</v>
      </c>
      <c r="F602" s="20">
        <v>223</v>
      </c>
      <c r="G602" s="70">
        <f t="shared" si="27"/>
        <v>0</v>
      </c>
      <c r="H602" s="70">
        <f t="shared" si="28"/>
        <v>0</v>
      </c>
      <c r="I602" s="70">
        <f t="shared" si="29"/>
        <v>93.6974789915966</v>
      </c>
    </row>
    <row r="603" ht="20.25" customHeight="1" spans="1:9">
      <c r="A603" s="67"/>
      <c r="B603" s="84" t="s">
        <v>563</v>
      </c>
      <c r="C603" s="20">
        <v>0</v>
      </c>
      <c r="D603" s="20">
        <v>0</v>
      </c>
      <c r="E603" s="20">
        <v>1050</v>
      </c>
      <c r="F603" s="20">
        <v>423</v>
      </c>
      <c r="G603" s="70">
        <f t="shared" si="27"/>
        <v>0</v>
      </c>
      <c r="H603" s="70">
        <f t="shared" si="28"/>
        <v>0</v>
      </c>
      <c r="I603" s="70">
        <f t="shared" si="29"/>
        <v>40.2857142857143</v>
      </c>
    </row>
    <row r="604" ht="20.25" customHeight="1" spans="1:9">
      <c r="A604" s="67"/>
      <c r="B604" s="84" t="s">
        <v>564</v>
      </c>
      <c r="C604" s="20">
        <v>0</v>
      </c>
      <c r="D604" s="20">
        <v>0</v>
      </c>
      <c r="E604" s="20">
        <v>189</v>
      </c>
      <c r="F604" s="20">
        <v>393</v>
      </c>
      <c r="G604" s="70">
        <f t="shared" si="27"/>
        <v>0</v>
      </c>
      <c r="H604" s="70">
        <f t="shared" si="28"/>
        <v>0</v>
      </c>
      <c r="I604" s="70">
        <f t="shared" si="29"/>
        <v>207.936507936508</v>
      </c>
    </row>
    <row r="605" ht="20.25" customHeight="1" spans="1:9">
      <c r="A605" s="67"/>
      <c r="B605" s="84" t="s">
        <v>565</v>
      </c>
      <c r="C605" s="20">
        <v>0</v>
      </c>
      <c r="D605" s="20">
        <v>0</v>
      </c>
      <c r="E605" s="20">
        <v>3</v>
      </c>
      <c r="F605" s="20">
        <v>0</v>
      </c>
      <c r="G605" s="70">
        <f t="shared" si="27"/>
        <v>0</v>
      </c>
      <c r="H605" s="70">
        <f t="shared" si="28"/>
        <v>0</v>
      </c>
      <c r="I605" s="70">
        <f t="shared" si="29"/>
        <v>0</v>
      </c>
    </row>
    <row r="606" ht="20.25" customHeight="1" spans="1:9">
      <c r="A606" s="67"/>
      <c r="B606" s="84" t="s">
        <v>566</v>
      </c>
      <c r="C606" s="20">
        <v>0</v>
      </c>
      <c r="D606" s="20">
        <v>0</v>
      </c>
      <c r="E606" s="20">
        <v>0</v>
      </c>
      <c r="F606" s="20">
        <v>0</v>
      </c>
      <c r="G606" s="70">
        <f t="shared" si="27"/>
        <v>0</v>
      </c>
      <c r="H606" s="70">
        <f t="shared" si="28"/>
        <v>0</v>
      </c>
      <c r="I606" s="70">
        <f t="shared" si="29"/>
        <v>0</v>
      </c>
    </row>
    <row r="607" ht="20.25" customHeight="1" spans="1:9">
      <c r="A607" s="67"/>
      <c r="B607" s="84" t="s">
        <v>567</v>
      </c>
      <c r="C607" s="20">
        <v>0</v>
      </c>
      <c r="D607" s="20">
        <v>0</v>
      </c>
      <c r="E607" s="20">
        <v>0</v>
      </c>
      <c r="F607" s="20">
        <v>70</v>
      </c>
      <c r="G607" s="70">
        <f t="shared" si="27"/>
        <v>0</v>
      </c>
      <c r="H607" s="70">
        <f t="shared" si="28"/>
        <v>0</v>
      </c>
      <c r="I607" s="70">
        <f t="shared" si="29"/>
        <v>0</v>
      </c>
    </row>
    <row r="608" ht="20.25" customHeight="1" spans="1:9">
      <c r="A608" s="67"/>
      <c r="B608" s="84" t="s">
        <v>568</v>
      </c>
      <c r="C608" s="20">
        <v>0</v>
      </c>
      <c r="D608" s="20">
        <v>0</v>
      </c>
      <c r="E608" s="20">
        <v>889</v>
      </c>
      <c r="F608" s="20">
        <v>1072</v>
      </c>
      <c r="G608" s="70">
        <f t="shared" si="27"/>
        <v>0</v>
      </c>
      <c r="H608" s="70">
        <f t="shared" si="28"/>
        <v>0</v>
      </c>
      <c r="I608" s="70">
        <f t="shared" si="29"/>
        <v>120.584926884139</v>
      </c>
    </row>
    <row r="609" ht="20.25" customHeight="1" spans="1:9">
      <c r="A609" s="67"/>
      <c r="B609" s="84" t="s">
        <v>569</v>
      </c>
      <c r="C609" s="20">
        <v>539</v>
      </c>
      <c r="D609" s="20">
        <v>337</v>
      </c>
      <c r="E609" s="20">
        <v>307</v>
      </c>
      <c r="F609" s="20">
        <v>337</v>
      </c>
      <c r="G609" s="70">
        <f t="shared" si="27"/>
        <v>62.5231910946197</v>
      </c>
      <c r="H609" s="70">
        <f t="shared" si="28"/>
        <v>100</v>
      </c>
      <c r="I609" s="70">
        <f t="shared" si="29"/>
        <v>109.771986970684</v>
      </c>
    </row>
    <row r="610" ht="20.25" customHeight="1" spans="1:9">
      <c r="A610" s="67"/>
      <c r="B610" s="84" t="s">
        <v>570</v>
      </c>
      <c r="C610" s="20">
        <v>0</v>
      </c>
      <c r="D610" s="20">
        <v>0</v>
      </c>
      <c r="E610" s="20">
        <v>186</v>
      </c>
      <c r="F610" s="20">
        <v>231</v>
      </c>
      <c r="G610" s="70">
        <f t="shared" si="27"/>
        <v>0</v>
      </c>
      <c r="H610" s="70">
        <f t="shared" si="28"/>
        <v>0</v>
      </c>
      <c r="I610" s="70">
        <f t="shared" si="29"/>
        <v>124.193548387097</v>
      </c>
    </row>
    <row r="611" ht="20.25" customHeight="1" spans="1:9">
      <c r="A611" s="67"/>
      <c r="B611" s="84" t="s">
        <v>571</v>
      </c>
      <c r="C611" s="20">
        <v>0</v>
      </c>
      <c r="D611" s="20">
        <v>0</v>
      </c>
      <c r="E611" s="20">
        <v>121</v>
      </c>
      <c r="F611" s="20">
        <v>70</v>
      </c>
      <c r="G611" s="70">
        <f t="shared" si="27"/>
        <v>0</v>
      </c>
      <c r="H611" s="70">
        <f t="shared" si="28"/>
        <v>0</v>
      </c>
      <c r="I611" s="70">
        <f t="shared" si="29"/>
        <v>57.8512396694215</v>
      </c>
    </row>
    <row r="612" ht="20.25" customHeight="1" spans="1:9">
      <c r="A612" s="67"/>
      <c r="B612" s="84" t="s">
        <v>572</v>
      </c>
      <c r="C612" s="20">
        <v>0</v>
      </c>
      <c r="D612" s="20">
        <v>0</v>
      </c>
      <c r="E612" s="20">
        <v>0</v>
      </c>
      <c r="F612" s="20">
        <v>7</v>
      </c>
      <c r="G612" s="70">
        <f t="shared" si="27"/>
        <v>0</v>
      </c>
      <c r="H612" s="70">
        <f t="shared" si="28"/>
        <v>0</v>
      </c>
      <c r="I612" s="70">
        <f t="shared" si="29"/>
        <v>0</v>
      </c>
    </row>
    <row r="613" ht="20.25" customHeight="1" spans="1:9">
      <c r="A613" s="67"/>
      <c r="B613" s="84" t="s">
        <v>573</v>
      </c>
      <c r="C613" s="20">
        <v>0</v>
      </c>
      <c r="D613" s="20">
        <v>0</v>
      </c>
      <c r="E613" s="20">
        <v>0</v>
      </c>
      <c r="F613" s="20">
        <v>19</v>
      </c>
      <c r="G613" s="70">
        <f t="shared" si="27"/>
        <v>0</v>
      </c>
      <c r="H613" s="70">
        <f t="shared" si="28"/>
        <v>0</v>
      </c>
      <c r="I613" s="70">
        <f t="shared" si="29"/>
        <v>0</v>
      </c>
    </row>
    <row r="614" ht="20.25" customHeight="1" spans="1:9">
      <c r="A614" s="67"/>
      <c r="B614" s="84" t="s">
        <v>574</v>
      </c>
      <c r="C614" s="20">
        <v>0</v>
      </c>
      <c r="D614" s="20">
        <v>0</v>
      </c>
      <c r="E614" s="20">
        <v>0</v>
      </c>
      <c r="F614" s="20">
        <v>10</v>
      </c>
      <c r="G614" s="70">
        <f t="shared" si="27"/>
        <v>0</v>
      </c>
      <c r="H614" s="70">
        <f t="shared" si="28"/>
        <v>0</v>
      </c>
      <c r="I614" s="70">
        <f t="shared" si="29"/>
        <v>0</v>
      </c>
    </row>
    <row r="615" ht="20.25" customHeight="1" spans="1:9">
      <c r="A615" s="67"/>
      <c r="B615" s="84" t="s">
        <v>575</v>
      </c>
      <c r="C615" s="20">
        <v>0</v>
      </c>
      <c r="D615" s="20">
        <v>0</v>
      </c>
      <c r="E615" s="20">
        <v>0</v>
      </c>
      <c r="F615" s="20">
        <v>0</v>
      </c>
      <c r="G615" s="70">
        <f t="shared" si="27"/>
        <v>0</v>
      </c>
      <c r="H615" s="70">
        <f t="shared" si="28"/>
        <v>0</v>
      </c>
      <c r="I615" s="70">
        <f t="shared" si="29"/>
        <v>0</v>
      </c>
    </row>
    <row r="616" ht="20.25" customHeight="1" spans="1:9">
      <c r="A616" s="67"/>
      <c r="B616" s="84" t="s">
        <v>576</v>
      </c>
      <c r="C616" s="20">
        <v>806</v>
      </c>
      <c r="D616" s="20">
        <v>777</v>
      </c>
      <c r="E616" s="20">
        <v>453</v>
      </c>
      <c r="F616" s="20">
        <v>777</v>
      </c>
      <c r="G616" s="70">
        <f t="shared" si="27"/>
        <v>96.4019851116625</v>
      </c>
      <c r="H616" s="70">
        <f t="shared" si="28"/>
        <v>100</v>
      </c>
      <c r="I616" s="70">
        <f t="shared" si="29"/>
        <v>171.523178807947</v>
      </c>
    </row>
    <row r="617" ht="20.25" customHeight="1" spans="1:9">
      <c r="A617" s="67"/>
      <c r="B617" s="84" t="s">
        <v>577</v>
      </c>
      <c r="C617" s="20">
        <v>0</v>
      </c>
      <c r="D617" s="20">
        <v>0</v>
      </c>
      <c r="E617" s="20">
        <v>323</v>
      </c>
      <c r="F617" s="20">
        <v>303</v>
      </c>
      <c r="G617" s="70">
        <f t="shared" si="27"/>
        <v>0</v>
      </c>
      <c r="H617" s="70">
        <f t="shared" si="28"/>
        <v>0</v>
      </c>
      <c r="I617" s="70">
        <f t="shared" si="29"/>
        <v>93.8080495356037</v>
      </c>
    </row>
    <row r="618" ht="20.25" customHeight="1" spans="1:9">
      <c r="A618" s="67"/>
      <c r="B618" s="84" t="s">
        <v>578</v>
      </c>
      <c r="C618" s="20">
        <v>0</v>
      </c>
      <c r="D618" s="20">
        <v>0</v>
      </c>
      <c r="E618" s="20">
        <v>103</v>
      </c>
      <c r="F618" s="20">
        <v>469</v>
      </c>
      <c r="G618" s="70">
        <f t="shared" si="27"/>
        <v>0</v>
      </c>
      <c r="H618" s="70">
        <f t="shared" si="28"/>
        <v>0</v>
      </c>
      <c r="I618" s="70">
        <f t="shared" si="29"/>
        <v>455.339805825243</v>
      </c>
    </row>
    <row r="619" ht="20.25" customHeight="1" spans="1:9">
      <c r="A619" s="67"/>
      <c r="B619" s="84" t="s">
        <v>579</v>
      </c>
      <c r="C619" s="20">
        <v>0</v>
      </c>
      <c r="D619" s="20">
        <v>0</v>
      </c>
      <c r="E619" s="20">
        <v>0</v>
      </c>
      <c r="F619" s="20">
        <v>0</v>
      </c>
      <c r="G619" s="70">
        <f t="shared" si="27"/>
        <v>0</v>
      </c>
      <c r="H619" s="70">
        <f t="shared" si="28"/>
        <v>0</v>
      </c>
      <c r="I619" s="70">
        <f t="shared" si="29"/>
        <v>0</v>
      </c>
    </row>
    <row r="620" ht="20.25" customHeight="1" spans="1:9">
      <c r="A620" s="67"/>
      <c r="B620" s="84" t="s">
        <v>580</v>
      </c>
      <c r="C620" s="20">
        <v>0</v>
      </c>
      <c r="D620" s="20">
        <v>0</v>
      </c>
      <c r="E620" s="20">
        <v>27</v>
      </c>
      <c r="F620" s="20">
        <v>0</v>
      </c>
      <c r="G620" s="70">
        <f t="shared" si="27"/>
        <v>0</v>
      </c>
      <c r="H620" s="70">
        <f t="shared" si="28"/>
        <v>0</v>
      </c>
      <c r="I620" s="70">
        <f t="shared" si="29"/>
        <v>0</v>
      </c>
    </row>
    <row r="621" ht="20.25" customHeight="1" spans="1:9">
      <c r="A621" s="67"/>
      <c r="B621" s="84" t="s">
        <v>581</v>
      </c>
      <c r="C621" s="20">
        <v>0</v>
      </c>
      <c r="D621" s="20">
        <v>0</v>
      </c>
      <c r="E621" s="20">
        <v>0</v>
      </c>
      <c r="F621" s="20">
        <v>0</v>
      </c>
      <c r="G621" s="70">
        <f t="shared" si="27"/>
        <v>0</v>
      </c>
      <c r="H621" s="70">
        <f t="shared" si="28"/>
        <v>0</v>
      </c>
      <c r="I621" s="70">
        <f t="shared" si="29"/>
        <v>0</v>
      </c>
    </row>
    <row r="622" ht="20.25" customHeight="1" spans="1:9">
      <c r="A622" s="67"/>
      <c r="B622" s="84" t="s">
        <v>582</v>
      </c>
      <c r="C622" s="20">
        <v>0</v>
      </c>
      <c r="D622" s="20">
        <v>0</v>
      </c>
      <c r="E622" s="20">
        <v>0</v>
      </c>
      <c r="F622" s="20">
        <v>5</v>
      </c>
      <c r="G622" s="70">
        <f t="shared" si="27"/>
        <v>0</v>
      </c>
      <c r="H622" s="70">
        <f t="shared" si="28"/>
        <v>0</v>
      </c>
      <c r="I622" s="70">
        <f t="shared" si="29"/>
        <v>0</v>
      </c>
    </row>
    <row r="623" ht="20.25" customHeight="1" spans="1:9">
      <c r="A623" s="67"/>
      <c r="B623" s="84" t="s">
        <v>583</v>
      </c>
      <c r="C623" s="20">
        <v>0</v>
      </c>
      <c r="D623" s="20">
        <v>0</v>
      </c>
      <c r="E623" s="20">
        <v>0</v>
      </c>
      <c r="F623" s="20">
        <v>0</v>
      </c>
      <c r="G623" s="70">
        <f t="shared" si="27"/>
        <v>0</v>
      </c>
      <c r="H623" s="70">
        <f t="shared" si="28"/>
        <v>0</v>
      </c>
      <c r="I623" s="70">
        <f t="shared" si="29"/>
        <v>0</v>
      </c>
    </row>
    <row r="624" ht="20.25" customHeight="1" spans="1:9">
      <c r="A624" s="67"/>
      <c r="B624" s="84" t="s">
        <v>584</v>
      </c>
      <c r="C624" s="20">
        <v>826</v>
      </c>
      <c r="D624" s="20">
        <v>974</v>
      </c>
      <c r="E624" s="20">
        <v>916</v>
      </c>
      <c r="F624" s="20">
        <v>974</v>
      </c>
      <c r="G624" s="70">
        <f t="shared" si="27"/>
        <v>117.917675544794</v>
      </c>
      <c r="H624" s="70">
        <f t="shared" si="28"/>
        <v>100</v>
      </c>
      <c r="I624" s="70">
        <f t="shared" si="29"/>
        <v>106.331877729258</v>
      </c>
    </row>
    <row r="625" ht="20.25" customHeight="1" spans="1:9">
      <c r="A625" s="67"/>
      <c r="B625" s="84" t="s">
        <v>147</v>
      </c>
      <c r="C625" s="20">
        <v>0</v>
      </c>
      <c r="D625" s="20">
        <v>0</v>
      </c>
      <c r="E625" s="20">
        <v>144</v>
      </c>
      <c r="F625" s="20">
        <v>171</v>
      </c>
      <c r="G625" s="70">
        <f t="shared" si="27"/>
        <v>0</v>
      </c>
      <c r="H625" s="70">
        <f t="shared" si="28"/>
        <v>0</v>
      </c>
      <c r="I625" s="70">
        <f t="shared" si="29"/>
        <v>118.75</v>
      </c>
    </row>
    <row r="626" ht="20.25" customHeight="1" spans="1:9">
      <c r="A626" s="67"/>
      <c r="B626" s="84" t="s">
        <v>148</v>
      </c>
      <c r="C626" s="20">
        <v>0</v>
      </c>
      <c r="D626" s="20">
        <v>0</v>
      </c>
      <c r="E626" s="20">
        <v>0</v>
      </c>
      <c r="F626" s="20">
        <v>0</v>
      </c>
      <c r="G626" s="70">
        <f t="shared" si="27"/>
        <v>0</v>
      </c>
      <c r="H626" s="70">
        <f t="shared" si="28"/>
        <v>0</v>
      </c>
      <c r="I626" s="70">
        <f t="shared" si="29"/>
        <v>0</v>
      </c>
    </row>
    <row r="627" ht="20.25" customHeight="1" spans="1:9">
      <c r="A627" s="67"/>
      <c r="B627" s="84" t="s">
        <v>149</v>
      </c>
      <c r="C627" s="20">
        <v>0</v>
      </c>
      <c r="D627" s="20">
        <v>0</v>
      </c>
      <c r="E627" s="20">
        <v>0</v>
      </c>
      <c r="F627" s="20">
        <v>0</v>
      </c>
      <c r="G627" s="70">
        <f t="shared" si="27"/>
        <v>0</v>
      </c>
      <c r="H627" s="70">
        <f t="shared" si="28"/>
        <v>0</v>
      </c>
      <c r="I627" s="70">
        <f t="shared" si="29"/>
        <v>0</v>
      </c>
    </row>
    <row r="628" ht="20.25" customHeight="1" spans="1:9">
      <c r="A628" s="67"/>
      <c r="B628" s="84" t="s">
        <v>585</v>
      </c>
      <c r="C628" s="20">
        <v>0</v>
      </c>
      <c r="D628" s="20">
        <v>0</v>
      </c>
      <c r="E628" s="20">
        <v>34</v>
      </c>
      <c r="F628" s="20">
        <v>33</v>
      </c>
      <c r="G628" s="70">
        <f t="shared" si="27"/>
        <v>0</v>
      </c>
      <c r="H628" s="70">
        <f t="shared" si="28"/>
        <v>0</v>
      </c>
      <c r="I628" s="70">
        <f t="shared" si="29"/>
        <v>97.0588235294118</v>
      </c>
    </row>
    <row r="629" ht="20.25" customHeight="1" spans="1:9">
      <c r="A629" s="67"/>
      <c r="B629" s="84" t="s">
        <v>586</v>
      </c>
      <c r="C629" s="20">
        <v>0</v>
      </c>
      <c r="D629" s="20">
        <v>0</v>
      </c>
      <c r="E629" s="20">
        <v>46</v>
      </c>
      <c r="F629" s="20">
        <v>92</v>
      </c>
      <c r="G629" s="70">
        <f t="shared" si="27"/>
        <v>0</v>
      </c>
      <c r="H629" s="70">
        <f t="shared" si="28"/>
        <v>0</v>
      </c>
      <c r="I629" s="70">
        <f t="shared" si="29"/>
        <v>200</v>
      </c>
    </row>
    <row r="630" ht="20.25" customHeight="1" spans="1:9">
      <c r="A630" s="67"/>
      <c r="B630" s="84" t="s">
        <v>587</v>
      </c>
      <c r="C630" s="20">
        <v>0</v>
      </c>
      <c r="D630" s="20">
        <v>0</v>
      </c>
      <c r="E630" s="20">
        <v>0</v>
      </c>
      <c r="F630" s="20">
        <v>0</v>
      </c>
      <c r="G630" s="70">
        <f t="shared" si="27"/>
        <v>0</v>
      </c>
      <c r="H630" s="70">
        <f t="shared" si="28"/>
        <v>0</v>
      </c>
      <c r="I630" s="70">
        <f t="shared" si="29"/>
        <v>0</v>
      </c>
    </row>
    <row r="631" ht="20.25" customHeight="1" spans="1:9">
      <c r="A631" s="67"/>
      <c r="B631" s="84" t="s">
        <v>588</v>
      </c>
      <c r="C631" s="20">
        <v>0</v>
      </c>
      <c r="D631" s="20">
        <v>0</v>
      </c>
      <c r="E631" s="20">
        <v>635</v>
      </c>
      <c r="F631" s="20">
        <v>623</v>
      </c>
      <c r="G631" s="70">
        <f t="shared" si="27"/>
        <v>0</v>
      </c>
      <c r="H631" s="70">
        <f t="shared" si="28"/>
        <v>0</v>
      </c>
      <c r="I631" s="70">
        <f t="shared" si="29"/>
        <v>98.1102362204724</v>
      </c>
    </row>
    <row r="632" ht="20.25" customHeight="1" spans="1:9">
      <c r="A632" s="67"/>
      <c r="B632" s="84" t="s">
        <v>589</v>
      </c>
      <c r="C632" s="20">
        <v>0</v>
      </c>
      <c r="D632" s="20">
        <v>0</v>
      </c>
      <c r="E632" s="20">
        <v>57</v>
      </c>
      <c r="F632" s="20">
        <v>55</v>
      </c>
      <c r="G632" s="70">
        <f t="shared" si="27"/>
        <v>0</v>
      </c>
      <c r="H632" s="70">
        <f t="shared" si="28"/>
        <v>0</v>
      </c>
      <c r="I632" s="70">
        <f t="shared" si="29"/>
        <v>96.4912280701754</v>
      </c>
    </row>
    <row r="633" ht="20.25" customHeight="1" spans="1:9">
      <c r="A633" s="67"/>
      <c r="B633" s="84" t="s">
        <v>590</v>
      </c>
      <c r="C633" s="20">
        <v>50</v>
      </c>
      <c r="D633" s="20">
        <v>67</v>
      </c>
      <c r="E633" s="20">
        <v>43</v>
      </c>
      <c r="F633" s="20">
        <v>67</v>
      </c>
      <c r="G633" s="70">
        <f t="shared" si="27"/>
        <v>134</v>
      </c>
      <c r="H633" s="70">
        <f t="shared" si="28"/>
        <v>100</v>
      </c>
      <c r="I633" s="70">
        <f t="shared" si="29"/>
        <v>155.813953488372</v>
      </c>
    </row>
    <row r="634" ht="20.25" customHeight="1" spans="1:9">
      <c r="A634" s="67"/>
      <c r="B634" s="84" t="s">
        <v>147</v>
      </c>
      <c r="C634" s="20">
        <v>0</v>
      </c>
      <c r="D634" s="20">
        <v>0</v>
      </c>
      <c r="E634" s="20">
        <v>43</v>
      </c>
      <c r="F634" s="20">
        <v>67</v>
      </c>
      <c r="G634" s="70">
        <f t="shared" si="27"/>
        <v>0</v>
      </c>
      <c r="H634" s="70">
        <f t="shared" si="28"/>
        <v>0</v>
      </c>
      <c r="I634" s="70">
        <f t="shared" si="29"/>
        <v>155.813953488372</v>
      </c>
    </row>
    <row r="635" ht="20.25" customHeight="1" spans="1:9">
      <c r="A635" s="67"/>
      <c r="B635" s="84" t="s">
        <v>148</v>
      </c>
      <c r="C635" s="20">
        <v>0</v>
      </c>
      <c r="D635" s="20">
        <v>0</v>
      </c>
      <c r="E635" s="20">
        <v>0</v>
      </c>
      <c r="F635" s="20">
        <v>0</v>
      </c>
      <c r="G635" s="70">
        <f t="shared" si="27"/>
        <v>0</v>
      </c>
      <c r="H635" s="70">
        <f t="shared" si="28"/>
        <v>0</v>
      </c>
      <c r="I635" s="70">
        <f t="shared" si="29"/>
        <v>0</v>
      </c>
    </row>
    <row r="636" ht="20.25" customHeight="1" spans="1:9">
      <c r="A636" s="67"/>
      <c r="B636" s="84" t="s">
        <v>149</v>
      </c>
      <c r="C636" s="20">
        <v>0</v>
      </c>
      <c r="D636" s="20">
        <v>0</v>
      </c>
      <c r="E636" s="20">
        <v>0</v>
      </c>
      <c r="F636" s="20">
        <v>0</v>
      </c>
      <c r="G636" s="70">
        <f t="shared" si="27"/>
        <v>0</v>
      </c>
      <c r="H636" s="70">
        <f t="shared" si="28"/>
        <v>0</v>
      </c>
      <c r="I636" s="70">
        <f t="shared" si="29"/>
        <v>0</v>
      </c>
    </row>
    <row r="637" ht="20.25" customHeight="1" spans="1:9">
      <c r="A637" s="67"/>
      <c r="B637" s="84" t="s">
        <v>591</v>
      </c>
      <c r="C637" s="20">
        <v>0</v>
      </c>
      <c r="D637" s="20">
        <v>0</v>
      </c>
      <c r="E637" s="20">
        <v>0</v>
      </c>
      <c r="F637" s="20">
        <v>0</v>
      </c>
      <c r="G637" s="70">
        <f t="shared" si="27"/>
        <v>0</v>
      </c>
      <c r="H637" s="70">
        <f t="shared" si="28"/>
        <v>0</v>
      </c>
      <c r="I637" s="70">
        <f t="shared" si="29"/>
        <v>0</v>
      </c>
    </row>
    <row r="638" ht="20.25" customHeight="1" spans="1:9">
      <c r="A638" s="67"/>
      <c r="B638" s="84" t="s">
        <v>592</v>
      </c>
      <c r="C638" s="20">
        <v>7905</v>
      </c>
      <c r="D638" s="20">
        <v>8158</v>
      </c>
      <c r="E638" s="20">
        <v>8632</v>
      </c>
      <c r="F638" s="20">
        <v>8158</v>
      </c>
      <c r="G638" s="70">
        <f t="shared" si="27"/>
        <v>103.200506008855</v>
      </c>
      <c r="H638" s="70">
        <f t="shared" si="28"/>
        <v>100</v>
      </c>
      <c r="I638" s="70">
        <f t="shared" si="29"/>
        <v>94.5088044485635</v>
      </c>
    </row>
    <row r="639" ht="20.25" customHeight="1" spans="1:9">
      <c r="A639" s="67"/>
      <c r="B639" s="84" t="s">
        <v>593</v>
      </c>
      <c r="C639" s="20">
        <v>0</v>
      </c>
      <c r="D639" s="20">
        <v>0</v>
      </c>
      <c r="E639" s="20">
        <v>755</v>
      </c>
      <c r="F639" s="20">
        <v>645</v>
      </c>
      <c r="G639" s="70">
        <f t="shared" si="27"/>
        <v>0</v>
      </c>
      <c r="H639" s="70">
        <f t="shared" si="28"/>
        <v>0</v>
      </c>
      <c r="I639" s="70">
        <f t="shared" si="29"/>
        <v>85.4304635761589</v>
      </c>
    </row>
    <row r="640" ht="20.25" customHeight="1" spans="1:9">
      <c r="A640" s="67"/>
      <c r="B640" s="84" t="s">
        <v>594</v>
      </c>
      <c r="C640" s="20">
        <v>0</v>
      </c>
      <c r="D640" s="20">
        <v>0</v>
      </c>
      <c r="E640" s="20">
        <v>7877</v>
      </c>
      <c r="F640" s="20">
        <v>7513</v>
      </c>
      <c r="G640" s="70">
        <f t="shared" si="27"/>
        <v>0</v>
      </c>
      <c r="H640" s="70">
        <f t="shared" si="28"/>
        <v>0</v>
      </c>
      <c r="I640" s="70">
        <f t="shared" si="29"/>
        <v>95.378951377428</v>
      </c>
    </row>
    <row r="641" ht="20.25" customHeight="1" spans="1:9">
      <c r="A641" s="67"/>
      <c r="B641" s="84" t="s">
        <v>595</v>
      </c>
      <c r="C641" s="20">
        <v>355</v>
      </c>
      <c r="D641" s="20">
        <v>448</v>
      </c>
      <c r="E641" s="20">
        <v>430</v>
      </c>
      <c r="F641" s="20">
        <v>448</v>
      </c>
      <c r="G641" s="70">
        <f t="shared" si="27"/>
        <v>126.197183098592</v>
      </c>
      <c r="H641" s="70">
        <f t="shared" si="28"/>
        <v>100</v>
      </c>
      <c r="I641" s="70">
        <f t="shared" si="29"/>
        <v>104.186046511628</v>
      </c>
    </row>
    <row r="642" ht="20.25" customHeight="1" spans="1:9">
      <c r="A642" s="67"/>
      <c r="B642" s="84" t="s">
        <v>596</v>
      </c>
      <c r="C642" s="20">
        <v>0</v>
      </c>
      <c r="D642" s="20">
        <v>0</v>
      </c>
      <c r="E642" s="20">
        <v>350</v>
      </c>
      <c r="F642" s="20">
        <v>358</v>
      </c>
      <c r="G642" s="70">
        <f t="shared" si="27"/>
        <v>0</v>
      </c>
      <c r="H642" s="70">
        <f t="shared" si="28"/>
        <v>0</v>
      </c>
      <c r="I642" s="70">
        <f t="shared" si="29"/>
        <v>102.285714285714</v>
      </c>
    </row>
    <row r="643" ht="20.25" customHeight="1" spans="1:9">
      <c r="A643" s="67"/>
      <c r="B643" s="84" t="s">
        <v>597</v>
      </c>
      <c r="C643" s="20">
        <v>0</v>
      </c>
      <c r="D643" s="20">
        <v>0</v>
      </c>
      <c r="E643" s="20">
        <v>80</v>
      </c>
      <c r="F643" s="20">
        <v>90</v>
      </c>
      <c r="G643" s="70">
        <f t="shared" si="27"/>
        <v>0</v>
      </c>
      <c r="H643" s="70">
        <f t="shared" si="28"/>
        <v>0</v>
      </c>
      <c r="I643" s="70">
        <f t="shared" si="29"/>
        <v>112.5</v>
      </c>
    </row>
    <row r="644" ht="20.25" customHeight="1" spans="1:9">
      <c r="A644" s="67"/>
      <c r="B644" s="84" t="s">
        <v>598</v>
      </c>
      <c r="C644" s="20">
        <v>712</v>
      </c>
      <c r="D644" s="20">
        <v>769</v>
      </c>
      <c r="E644" s="20">
        <v>775</v>
      </c>
      <c r="F644" s="20">
        <v>769</v>
      </c>
      <c r="G644" s="70">
        <f t="shared" ref="G644:G707" si="30">IF(C644&lt;&gt;0,(F644/C644)*100,0)</f>
        <v>108.005617977528</v>
      </c>
      <c r="H644" s="70">
        <f t="shared" ref="H644:H707" si="31">IF(D644&lt;&gt;0,(F644/D644)*100,0)</f>
        <v>100</v>
      </c>
      <c r="I644" s="70">
        <f t="shared" ref="I644:I707" si="32">IF(E644&lt;&gt;0,(F644/E644)*100,0)</f>
        <v>99.2258064516129</v>
      </c>
    </row>
    <row r="645" ht="20.25" customHeight="1" spans="1:9">
      <c r="A645" s="67"/>
      <c r="B645" s="84" t="s">
        <v>599</v>
      </c>
      <c r="C645" s="20">
        <v>0</v>
      </c>
      <c r="D645" s="20">
        <v>0</v>
      </c>
      <c r="E645" s="20">
        <v>0</v>
      </c>
      <c r="F645" s="20">
        <v>0</v>
      </c>
      <c r="G645" s="70">
        <f t="shared" si="30"/>
        <v>0</v>
      </c>
      <c r="H645" s="70">
        <f t="shared" si="31"/>
        <v>0</v>
      </c>
      <c r="I645" s="70">
        <f t="shared" si="32"/>
        <v>0</v>
      </c>
    </row>
    <row r="646" ht="20.25" customHeight="1" spans="1:9">
      <c r="A646" s="67"/>
      <c r="B646" s="84" t="s">
        <v>600</v>
      </c>
      <c r="C646" s="20">
        <v>0</v>
      </c>
      <c r="D646" s="20">
        <v>0</v>
      </c>
      <c r="E646" s="20">
        <v>775</v>
      </c>
      <c r="F646" s="20">
        <v>769</v>
      </c>
      <c r="G646" s="70">
        <f t="shared" si="30"/>
        <v>0</v>
      </c>
      <c r="H646" s="70">
        <f t="shared" si="31"/>
        <v>0</v>
      </c>
      <c r="I646" s="70">
        <f t="shared" si="32"/>
        <v>99.2258064516129</v>
      </c>
    </row>
    <row r="647" ht="20.25" customHeight="1" spans="1:9">
      <c r="A647" s="67"/>
      <c r="B647" s="84" t="s">
        <v>601</v>
      </c>
      <c r="C647" s="20">
        <v>0</v>
      </c>
      <c r="D647" s="20">
        <v>0</v>
      </c>
      <c r="E647" s="20">
        <v>0</v>
      </c>
      <c r="F647" s="20">
        <v>0</v>
      </c>
      <c r="G647" s="70">
        <f t="shared" si="30"/>
        <v>0</v>
      </c>
      <c r="H647" s="70">
        <f t="shared" si="31"/>
        <v>0</v>
      </c>
      <c r="I647" s="70">
        <f t="shared" si="32"/>
        <v>0</v>
      </c>
    </row>
    <row r="648" ht="20.25" customHeight="1" spans="1:9">
      <c r="A648" s="67"/>
      <c r="B648" s="84" t="s">
        <v>602</v>
      </c>
      <c r="C648" s="20">
        <v>0</v>
      </c>
      <c r="D648" s="20">
        <v>0</v>
      </c>
      <c r="E648" s="20">
        <v>0</v>
      </c>
      <c r="F648" s="20">
        <v>0</v>
      </c>
      <c r="G648" s="70">
        <f t="shared" si="30"/>
        <v>0</v>
      </c>
      <c r="H648" s="70">
        <f t="shared" si="31"/>
        <v>0</v>
      </c>
      <c r="I648" s="70">
        <f t="shared" si="32"/>
        <v>0</v>
      </c>
    </row>
    <row r="649" ht="20.25" customHeight="1" spans="1:9">
      <c r="A649" s="67"/>
      <c r="B649" s="84" t="s">
        <v>603</v>
      </c>
      <c r="C649" s="20">
        <v>0</v>
      </c>
      <c r="D649" s="20">
        <v>0</v>
      </c>
      <c r="E649" s="20">
        <v>0</v>
      </c>
      <c r="F649" s="20">
        <v>0</v>
      </c>
      <c r="G649" s="70">
        <f t="shared" si="30"/>
        <v>0</v>
      </c>
      <c r="H649" s="70">
        <f t="shared" si="31"/>
        <v>0</v>
      </c>
      <c r="I649" s="70">
        <f t="shared" si="32"/>
        <v>0</v>
      </c>
    </row>
    <row r="650" ht="20.25" customHeight="1" spans="1:9">
      <c r="A650" s="67"/>
      <c r="B650" s="84" t="s">
        <v>604</v>
      </c>
      <c r="C650" s="20">
        <v>81</v>
      </c>
      <c r="D650" s="20">
        <v>93</v>
      </c>
      <c r="E650" s="20">
        <v>85</v>
      </c>
      <c r="F650" s="20">
        <v>93</v>
      </c>
      <c r="G650" s="70">
        <f t="shared" si="30"/>
        <v>114.814814814815</v>
      </c>
      <c r="H650" s="70">
        <f t="shared" si="31"/>
        <v>100</v>
      </c>
      <c r="I650" s="70">
        <f t="shared" si="32"/>
        <v>109.411764705882</v>
      </c>
    </row>
    <row r="651" ht="20.25" customHeight="1" spans="1:9">
      <c r="A651" s="67"/>
      <c r="B651" s="84" t="s">
        <v>605</v>
      </c>
      <c r="C651" s="20">
        <v>0</v>
      </c>
      <c r="D651" s="20">
        <v>0</v>
      </c>
      <c r="E651" s="20">
        <v>0</v>
      </c>
      <c r="F651" s="20">
        <v>0</v>
      </c>
      <c r="G651" s="70">
        <f t="shared" si="30"/>
        <v>0</v>
      </c>
      <c r="H651" s="70">
        <f t="shared" si="31"/>
        <v>0</v>
      </c>
      <c r="I651" s="70">
        <f t="shared" si="32"/>
        <v>0</v>
      </c>
    </row>
    <row r="652" ht="20.25" customHeight="1" spans="1:9">
      <c r="A652" s="67"/>
      <c r="B652" s="84" t="s">
        <v>606</v>
      </c>
      <c r="C652" s="20">
        <v>0</v>
      </c>
      <c r="D652" s="20">
        <v>0</v>
      </c>
      <c r="E652" s="20">
        <v>85</v>
      </c>
      <c r="F652" s="20">
        <v>93</v>
      </c>
      <c r="G652" s="70">
        <f t="shared" si="30"/>
        <v>0</v>
      </c>
      <c r="H652" s="70">
        <f t="shared" si="31"/>
        <v>0</v>
      </c>
      <c r="I652" s="70">
        <f t="shared" si="32"/>
        <v>109.411764705882</v>
      </c>
    </row>
    <row r="653" ht="20.25" customHeight="1" spans="1:9">
      <c r="A653" s="67"/>
      <c r="B653" s="84" t="s">
        <v>607</v>
      </c>
      <c r="C653" s="20">
        <v>8845</v>
      </c>
      <c r="D653" s="20">
        <v>7042</v>
      </c>
      <c r="E653" s="20">
        <v>5804</v>
      </c>
      <c r="F653" s="20">
        <v>7042</v>
      </c>
      <c r="G653" s="70">
        <f t="shared" si="30"/>
        <v>79.6156020350481</v>
      </c>
      <c r="H653" s="70">
        <f t="shared" si="31"/>
        <v>100</v>
      </c>
      <c r="I653" s="70">
        <f t="shared" si="32"/>
        <v>121.330117160579</v>
      </c>
    </row>
    <row r="654" ht="20.25" customHeight="1" spans="1:9">
      <c r="A654" s="67"/>
      <c r="B654" s="84" t="s">
        <v>608</v>
      </c>
      <c r="C654" s="20">
        <v>0</v>
      </c>
      <c r="D654" s="20">
        <v>0</v>
      </c>
      <c r="E654" s="20">
        <v>0</v>
      </c>
      <c r="F654" s="20">
        <v>0</v>
      </c>
      <c r="G654" s="70">
        <f t="shared" si="30"/>
        <v>0</v>
      </c>
      <c r="H654" s="70">
        <f t="shared" si="31"/>
        <v>0</v>
      </c>
      <c r="I654" s="70">
        <f t="shared" si="32"/>
        <v>0</v>
      </c>
    </row>
    <row r="655" ht="20.25" customHeight="1" spans="1:9">
      <c r="A655" s="67"/>
      <c r="B655" s="84" t="s">
        <v>609</v>
      </c>
      <c r="C655" s="20">
        <v>0</v>
      </c>
      <c r="D655" s="20">
        <v>0</v>
      </c>
      <c r="E655" s="20">
        <v>5804</v>
      </c>
      <c r="F655" s="20">
        <v>7042</v>
      </c>
      <c r="G655" s="70">
        <f t="shared" si="30"/>
        <v>0</v>
      </c>
      <c r="H655" s="70">
        <f t="shared" si="31"/>
        <v>0</v>
      </c>
      <c r="I655" s="70">
        <f t="shared" si="32"/>
        <v>121.330117160579</v>
      </c>
    </row>
    <row r="656" ht="20.25" customHeight="1" spans="1:9">
      <c r="A656" s="67"/>
      <c r="B656" s="84" t="s">
        <v>610</v>
      </c>
      <c r="C656" s="20">
        <v>0</v>
      </c>
      <c r="D656" s="20">
        <v>0</v>
      </c>
      <c r="E656" s="20">
        <v>0</v>
      </c>
      <c r="F656" s="20">
        <v>0</v>
      </c>
      <c r="G656" s="70">
        <f t="shared" si="30"/>
        <v>0</v>
      </c>
      <c r="H656" s="70">
        <f t="shared" si="31"/>
        <v>0</v>
      </c>
      <c r="I656" s="70">
        <f t="shared" si="32"/>
        <v>0</v>
      </c>
    </row>
    <row r="657" ht="20.25" customHeight="1" spans="1:9">
      <c r="A657" s="67"/>
      <c r="B657" s="84" t="s">
        <v>611</v>
      </c>
      <c r="C657" s="20">
        <v>0</v>
      </c>
      <c r="D657" s="20">
        <v>0</v>
      </c>
      <c r="E657" s="20">
        <v>0</v>
      </c>
      <c r="F657" s="20">
        <v>0</v>
      </c>
      <c r="G657" s="70">
        <f t="shared" si="30"/>
        <v>0</v>
      </c>
      <c r="H657" s="70">
        <f t="shared" si="31"/>
        <v>0</v>
      </c>
      <c r="I657" s="70">
        <f t="shared" si="32"/>
        <v>0</v>
      </c>
    </row>
    <row r="658" ht="20.25" customHeight="1" spans="1:9">
      <c r="A658" s="67"/>
      <c r="B658" s="84" t="s">
        <v>612</v>
      </c>
      <c r="C658" s="20">
        <v>0</v>
      </c>
      <c r="D658" s="20">
        <v>0</v>
      </c>
      <c r="E658" s="20">
        <v>0</v>
      </c>
      <c r="F658" s="20">
        <v>0</v>
      </c>
      <c r="G658" s="70">
        <f t="shared" si="30"/>
        <v>0</v>
      </c>
      <c r="H658" s="70">
        <f t="shared" si="31"/>
        <v>0</v>
      </c>
      <c r="I658" s="70">
        <f t="shared" si="32"/>
        <v>0</v>
      </c>
    </row>
    <row r="659" ht="20.25" customHeight="1" spans="1:9">
      <c r="A659" s="67"/>
      <c r="B659" s="84" t="s">
        <v>613</v>
      </c>
      <c r="C659" s="20">
        <v>0</v>
      </c>
      <c r="D659" s="20">
        <v>0</v>
      </c>
      <c r="E659" s="20">
        <v>0</v>
      </c>
      <c r="F659" s="20">
        <v>0</v>
      </c>
      <c r="G659" s="70">
        <f t="shared" si="30"/>
        <v>0</v>
      </c>
      <c r="H659" s="70">
        <f t="shared" si="31"/>
        <v>0</v>
      </c>
      <c r="I659" s="70">
        <f t="shared" si="32"/>
        <v>0</v>
      </c>
    </row>
    <row r="660" ht="20.25" customHeight="1" spans="1:9">
      <c r="A660" s="67"/>
      <c r="B660" s="84" t="s">
        <v>614</v>
      </c>
      <c r="C660" s="20">
        <v>0</v>
      </c>
      <c r="D660" s="20">
        <v>0</v>
      </c>
      <c r="E660" s="20">
        <v>0</v>
      </c>
      <c r="F660" s="20">
        <v>0</v>
      </c>
      <c r="G660" s="70">
        <f t="shared" si="30"/>
        <v>0</v>
      </c>
      <c r="H660" s="70">
        <f t="shared" si="31"/>
        <v>0</v>
      </c>
      <c r="I660" s="70">
        <f t="shared" si="32"/>
        <v>0</v>
      </c>
    </row>
    <row r="661" ht="20.25" customHeight="1" spans="1:9">
      <c r="A661" s="67"/>
      <c r="B661" s="84" t="s">
        <v>615</v>
      </c>
      <c r="C661" s="20">
        <v>189</v>
      </c>
      <c r="D661" s="20">
        <v>218</v>
      </c>
      <c r="E661" s="20">
        <v>211</v>
      </c>
      <c r="F661" s="20">
        <v>218</v>
      </c>
      <c r="G661" s="70">
        <f t="shared" si="30"/>
        <v>115.343915343915</v>
      </c>
      <c r="H661" s="70">
        <f t="shared" si="31"/>
        <v>100</v>
      </c>
      <c r="I661" s="70">
        <f t="shared" si="32"/>
        <v>103.317535545024</v>
      </c>
    </row>
    <row r="662" ht="20.25" customHeight="1" spans="1:9">
      <c r="A662" s="67"/>
      <c r="B662" s="84" t="s">
        <v>147</v>
      </c>
      <c r="C662" s="20">
        <v>0</v>
      </c>
      <c r="D662" s="20">
        <v>0</v>
      </c>
      <c r="E662" s="20">
        <v>162</v>
      </c>
      <c r="F662" s="20">
        <v>141</v>
      </c>
      <c r="G662" s="70">
        <f t="shared" si="30"/>
        <v>0</v>
      </c>
      <c r="H662" s="70">
        <f t="shared" si="31"/>
        <v>0</v>
      </c>
      <c r="I662" s="70">
        <f t="shared" si="32"/>
        <v>87.037037037037</v>
      </c>
    </row>
    <row r="663" ht="20.25" customHeight="1" spans="1:9">
      <c r="A663" s="67"/>
      <c r="B663" s="84" t="s">
        <v>148</v>
      </c>
      <c r="C663" s="20">
        <v>0</v>
      </c>
      <c r="D663" s="20">
        <v>0</v>
      </c>
      <c r="E663" s="20">
        <v>0</v>
      </c>
      <c r="F663" s="20">
        <v>0</v>
      </c>
      <c r="G663" s="70">
        <f t="shared" si="30"/>
        <v>0</v>
      </c>
      <c r="H663" s="70">
        <f t="shared" si="31"/>
        <v>0</v>
      </c>
      <c r="I663" s="70">
        <f t="shared" si="32"/>
        <v>0</v>
      </c>
    </row>
    <row r="664" ht="20.25" customHeight="1" spans="1:9">
      <c r="A664" s="67"/>
      <c r="B664" s="84" t="s">
        <v>149</v>
      </c>
      <c r="C664" s="20">
        <v>0</v>
      </c>
      <c r="D664" s="20">
        <v>0</v>
      </c>
      <c r="E664" s="20">
        <v>41</v>
      </c>
      <c r="F664" s="20">
        <v>45</v>
      </c>
      <c r="G664" s="70">
        <f t="shared" si="30"/>
        <v>0</v>
      </c>
      <c r="H664" s="70">
        <f t="shared" si="31"/>
        <v>0</v>
      </c>
      <c r="I664" s="70">
        <f t="shared" si="32"/>
        <v>109.756097560976</v>
      </c>
    </row>
    <row r="665" ht="20.25" customHeight="1" spans="1:9">
      <c r="A665" s="67"/>
      <c r="B665" s="84" t="s">
        <v>616</v>
      </c>
      <c r="C665" s="20">
        <v>0</v>
      </c>
      <c r="D665" s="20">
        <v>0</v>
      </c>
      <c r="E665" s="20">
        <v>5</v>
      </c>
      <c r="F665" s="20">
        <v>24</v>
      </c>
      <c r="G665" s="70">
        <f t="shared" si="30"/>
        <v>0</v>
      </c>
      <c r="H665" s="70">
        <f t="shared" si="31"/>
        <v>0</v>
      </c>
      <c r="I665" s="70">
        <f t="shared" si="32"/>
        <v>480</v>
      </c>
    </row>
    <row r="666" ht="20.25" customHeight="1" spans="1:9">
      <c r="A666" s="67"/>
      <c r="B666" s="84" t="s">
        <v>617</v>
      </c>
      <c r="C666" s="20">
        <v>0</v>
      </c>
      <c r="D666" s="20">
        <v>0</v>
      </c>
      <c r="E666" s="20">
        <v>0</v>
      </c>
      <c r="F666" s="20">
        <v>0</v>
      </c>
      <c r="G666" s="70">
        <f t="shared" si="30"/>
        <v>0</v>
      </c>
      <c r="H666" s="70">
        <f t="shared" si="31"/>
        <v>0</v>
      </c>
      <c r="I666" s="70">
        <f t="shared" si="32"/>
        <v>0</v>
      </c>
    </row>
    <row r="667" ht="20.25" customHeight="1" spans="1:9">
      <c r="A667" s="67"/>
      <c r="B667" s="84" t="s">
        <v>156</v>
      </c>
      <c r="C667" s="20">
        <v>0</v>
      </c>
      <c r="D667" s="20">
        <v>0</v>
      </c>
      <c r="E667" s="20">
        <v>0</v>
      </c>
      <c r="F667" s="20">
        <v>0</v>
      </c>
      <c r="G667" s="70">
        <f t="shared" si="30"/>
        <v>0</v>
      </c>
      <c r="H667" s="70">
        <f t="shared" si="31"/>
        <v>0</v>
      </c>
      <c r="I667" s="70">
        <f t="shared" si="32"/>
        <v>0</v>
      </c>
    </row>
    <row r="668" ht="20.25" customHeight="1" spans="1:9">
      <c r="A668" s="67"/>
      <c r="B668" s="84" t="s">
        <v>618</v>
      </c>
      <c r="C668" s="20">
        <v>0</v>
      </c>
      <c r="D668" s="20">
        <v>0</v>
      </c>
      <c r="E668" s="20">
        <v>3</v>
      </c>
      <c r="F668" s="20">
        <v>8</v>
      </c>
      <c r="G668" s="70">
        <f t="shared" si="30"/>
        <v>0</v>
      </c>
      <c r="H668" s="70">
        <f t="shared" si="31"/>
        <v>0</v>
      </c>
      <c r="I668" s="70">
        <f t="shared" si="32"/>
        <v>266.666666666667</v>
      </c>
    </row>
    <row r="669" ht="20.25" customHeight="1" spans="1:9">
      <c r="A669" s="67"/>
      <c r="B669" s="84" t="s">
        <v>619</v>
      </c>
      <c r="C669" s="20">
        <v>0</v>
      </c>
      <c r="D669" s="20">
        <v>26</v>
      </c>
      <c r="E669" s="20">
        <v>0</v>
      </c>
      <c r="F669" s="20">
        <v>26</v>
      </c>
      <c r="G669" s="70">
        <f t="shared" si="30"/>
        <v>0</v>
      </c>
      <c r="H669" s="70">
        <f t="shared" si="31"/>
        <v>100</v>
      </c>
      <c r="I669" s="70">
        <f t="shared" si="32"/>
        <v>0</v>
      </c>
    </row>
    <row r="670" ht="20.25" customHeight="1" spans="1:9">
      <c r="A670" s="67"/>
      <c r="B670" s="84" t="s">
        <v>620</v>
      </c>
      <c r="C670" s="20">
        <v>0</v>
      </c>
      <c r="D670" s="20">
        <v>0</v>
      </c>
      <c r="E670" s="20">
        <v>0</v>
      </c>
      <c r="F670" s="20">
        <v>26</v>
      </c>
      <c r="G670" s="70">
        <f t="shared" si="30"/>
        <v>0</v>
      </c>
      <c r="H670" s="70">
        <f t="shared" si="31"/>
        <v>0</v>
      </c>
      <c r="I670" s="70">
        <f t="shared" si="32"/>
        <v>0</v>
      </c>
    </row>
    <row r="671" ht="20.25" customHeight="1" spans="1:9">
      <c r="A671" s="67"/>
      <c r="B671" s="84" t="s">
        <v>621</v>
      </c>
      <c r="C671" s="20">
        <v>0</v>
      </c>
      <c r="D671" s="20">
        <v>0</v>
      </c>
      <c r="E671" s="20">
        <v>0</v>
      </c>
      <c r="F671" s="20">
        <v>0</v>
      </c>
      <c r="G671" s="70">
        <f t="shared" si="30"/>
        <v>0</v>
      </c>
      <c r="H671" s="70">
        <f t="shared" si="31"/>
        <v>0</v>
      </c>
      <c r="I671" s="70">
        <f t="shared" si="32"/>
        <v>0</v>
      </c>
    </row>
    <row r="672" ht="20.25" customHeight="1" spans="1:9">
      <c r="A672" s="67"/>
      <c r="B672" s="84" t="s">
        <v>622</v>
      </c>
      <c r="C672" s="20">
        <v>139</v>
      </c>
      <c r="D672" s="20">
        <v>18</v>
      </c>
      <c r="E672" s="20">
        <v>34</v>
      </c>
      <c r="F672" s="20">
        <v>18</v>
      </c>
      <c r="G672" s="70">
        <f t="shared" si="30"/>
        <v>12.9496402877698</v>
      </c>
      <c r="H672" s="70">
        <f t="shared" si="31"/>
        <v>100</v>
      </c>
      <c r="I672" s="70">
        <f t="shared" si="32"/>
        <v>52.9411764705882</v>
      </c>
    </row>
    <row r="673" ht="20.25" customHeight="1" spans="1:9">
      <c r="A673" s="67"/>
      <c r="B673" s="84" t="s">
        <v>623</v>
      </c>
      <c r="C673" s="20">
        <v>0</v>
      </c>
      <c r="D673" s="20">
        <v>0</v>
      </c>
      <c r="E673" s="20">
        <v>34</v>
      </c>
      <c r="F673" s="20">
        <v>18</v>
      </c>
      <c r="G673" s="70">
        <f t="shared" si="30"/>
        <v>0</v>
      </c>
      <c r="H673" s="70">
        <f t="shared" si="31"/>
        <v>0</v>
      </c>
      <c r="I673" s="70">
        <f t="shared" si="32"/>
        <v>52.9411764705882</v>
      </c>
    </row>
    <row r="674" ht="20.25" customHeight="1" spans="1:9">
      <c r="A674" s="67" t="s">
        <v>624</v>
      </c>
      <c r="B674" s="84" t="s">
        <v>105</v>
      </c>
      <c r="C674" s="20">
        <v>22593</v>
      </c>
      <c r="D674" s="20">
        <v>25336</v>
      </c>
      <c r="E674" s="20">
        <v>42942</v>
      </c>
      <c r="F674" s="20">
        <v>25336</v>
      </c>
      <c r="G674" s="70">
        <f t="shared" si="30"/>
        <v>112.140928606205</v>
      </c>
      <c r="H674" s="70">
        <f t="shared" si="31"/>
        <v>100</v>
      </c>
      <c r="I674" s="70">
        <f t="shared" si="32"/>
        <v>59.0005123189418</v>
      </c>
    </row>
    <row r="675" ht="20.25" customHeight="1" spans="1:9">
      <c r="A675" s="67"/>
      <c r="B675" s="84" t="s">
        <v>625</v>
      </c>
      <c r="C675" s="20">
        <v>498</v>
      </c>
      <c r="D675" s="20">
        <v>486</v>
      </c>
      <c r="E675" s="20">
        <v>460</v>
      </c>
      <c r="F675" s="20">
        <v>486</v>
      </c>
      <c r="G675" s="70">
        <f t="shared" si="30"/>
        <v>97.5903614457831</v>
      </c>
      <c r="H675" s="70">
        <f t="shared" si="31"/>
        <v>100</v>
      </c>
      <c r="I675" s="70">
        <f t="shared" si="32"/>
        <v>105.652173913043</v>
      </c>
    </row>
    <row r="676" ht="20.25" customHeight="1" spans="1:9">
      <c r="A676" s="67"/>
      <c r="B676" s="84" t="s">
        <v>147</v>
      </c>
      <c r="C676" s="20">
        <v>0</v>
      </c>
      <c r="D676" s="20">
        <v>0</v>
      </c>
      <c r="E676" s="20">
        <v>419</v>
      </c>
      <c r="F676" s="20">
        <v>469</v>
      </c>
      <c r="G676" s="70">
        <f t="shared" si="30"/>
        <v>0</v>
      </c>
      <c r="H676" s="70">
        <f t="shared" si="31"/>
        <v>0</v>
      </c>
      <c r="I676" s="70">
        <f t="shared" si="32"/>
        <v>111.933174224344</v>
      </c>
    </row>
    <row r="677" ht="20.25" customHeight="1" spans="1:9">
      <c r="A677" s="67"/>
      <c r="B677" s="84" t="s">
        <v>148</v>
      </c>
      <c r="C677" s="20">
        <v>0</v>
      </c>
      <c r="D677" s="20">
        <v>0</v>
      </c>
      <c r="E677" s="20">
        <v>0</v>
      </c>
      <c r="F677" s="20">
        <v>0</v>
      </c>
      <c r="G677" s="70">
        <f t="shared" si="30"/>
        <v>0</v>
      </c>
      <c r="H677" s="70">
        <f t="shared" si="31"/>
        <v>0</v>
      </c>
      <c r="I677" s="70">
        <f t="shared" si="32"/>
        <v>0</v>
      </c>
    </row>
    <row r="678" ht="20.25" customHeight="1" spans="1:9">
      <c r="A678" s="67"/>
      <c r="B678" s="84" t="s">
        <v>149</v>
      </c>
      <c r="C678" s="20">
        <v>0</v>
      </c>
      <c r="D678" s="20">
        <v>0</v>
      </c>
      <c r="E678" s="20">
        <v>0</v>
      </c>
      <c r="F678" s="20">
        <v>0</v>
      </c>
      <c r="G678" s="70">
        <f t="shared" si="30"/>
        <v>0</v>
      </c>
      <c r="H678" s="70">
        <f t="shared" si="31"/>
        <v>0</v>
      </c>
      <c r="I678" s="70">
        <f t="shared" si="32"/>
        <v>0</v>
      </c>
    </row>
    <row r="679" ht="20.25" customHeight="1" spans="1:9">
      <c r="A679" s="67"/>
      <c r="B679" s="84" t="s">
        <v>626</v>
      </c>
      <c r="C679" s="20">
        <v>0</v>
      </c>
      <c r="D679" s="20">
        <v>0</v>
      </c>
      <c r="E679" s="20">
        <v>41</v>
      </c>
      <c r="F679" s="20">
        <v>17</v>
      </c>
      <c r="G679" s="70">
        <f t="shared" si="30"/>
        <v>0</v>
      </c>
      <c r="H679" s="70">
        <f t="shared" si="31"/>
        <v>0</v>
      </c>
      <c r="I679" s="70">
        <f t="shared" si="32"/>
        <v>41.4634146341463</v>
      </c>
    </row>
    <row r="680" ht="20.25" customHeight="1" spans="1:9">
      <c r="A680" s="67"/>
      <c r="B680" s="84" t="s">
        <v>627</v>
      </c>
      <c r="C680" s="20">
        <v>1998</v>
      </c>
      <c r="D680" s="20">
        <v>2469</v>
      </c>
      <c r="E680" s="20">
        <v>2520</v>
      </c>
      <c r="F680" s="20">
        <v>2469</v>
      </c>
      <c r="G680" s="70">
        <f t="shared" si="30"/>
        <v>123.573573573574</v>
      </c>
      <c r="H680" s="70">
        <f t="shared" si="31"/>
        <v>100</v>
      </c>
      <c r="I680" s="70">
        <f t="shared" si="32"/>
        <v>97.9761904761905</v>
      </c>
    </row>
    <row r="681" ht="20.25" customHeight="1" spans="1:9">
      <c r="A681" s="67"/>
      <c r="B681" s="84" t="s">
        <v>628</v>
      </c>
      <c r="C681" s="20">
        <v>0</v>
      </c>
      <c r="D681" s="20">
        <v>0</v>
      </c>
      <c r="E681" s="20">
        <v>1886</v>
      </c>
      <c r="F681" s="20">
        <v>1692</v>
      </c>
      <c r="G681" s="70">
        <f t="shared" si="30"/>
        <v>0</v>
      </c>
      <c r="H681" s="70">
        <f t="shared" si="31"/>
        <v>0</v>
      </c>
      <c r="I681" s="70">
        <f t="shared" si="32"/>
        <v>89.7136797454931</v>
      </c>
    </row>
    <row r="682" ht="20.25" customHeight="1" spans="1:9">
      <c r="A682" s="67"/>
      <c r="B682" s="84" t="s">
        <v>629</v>
      </c>
      <c r="C682" s="20">
        <v>0</v>
      </c>
      <c r="D682" s="20">
        <v>0</v>
      </c>
      <c r="E682" s="20">
        <v>619</v>
      </c>
      <c r="F682" s="20">
        <v>723</v>
      </c>
      <c r="G682" s="70">
        <f t="shared" si="30"/>
        <v>0</v>
      </c>
      <c r="H682" s="70">
        <f t="shared" si="31"/>
        <v>0</v>
      </c>
      <c r="I682" s="70">
        <f t="shared" si="32"/>
        <v>116.801292407108</v>
      </c>
    </row>
    <row r="683" ht="20.25" customHeight="1" spans="1:9">
      <c r="A683" s="67"/>
      <c r="B683" s="84" t="s">
        <v>630</v>
      </c>
      <c r="C683" s="20">
        <v>0</v>
      </c>
      <c r="D683" s="20">
        <v>0</v>
      </c>
      <c r="E683" s="20">
        <v>0</v>
      </c>
      <c r="F683" s="20">
        <v>0</v>
      </c>
      <c r="G683" s="70">
        <f t="shared" si="30"/>
        <v>0</v>
      </c>
      <c r="H683" s="70">
        <f t="shared" si="31"/>
        <v>0</v>
      </c>
      <c r="I683" s="70">
        <f t="shared" si="32"/>
        <v>0</v>
      </c>
    </row>
    <row r="684" ht="20.25" customHeight="1" spans="1:9">
      <c r="A684" s="67"/>
      <c r="B684" s="84" t="s">
        <v>631</v>
      </c>
      <c r="C684" s="20">
        <v>0</v>
      </c>
      <c r="D684" s="20">
        <v>0</v>
      </c>
      <c r="E684" s="20">
        <v>0</v>
      </c>
      <c r="F684" s="20">
        <v>0</v>
      </c>
      <c r="G684" s="70">
        <f t="shared" si="30"/>
        <v>0</v>
      </c>
      <c r="H684" s="70">
        <f t="shared" si="31"/>
        <v>0</v>
      </c>
      <c r="I684" s="70">
        <f t="shared" si="32"/>
        <v>0</v>
      </c>
    </row>
    <row r="685" ht="20.25" customHeight="1" spans="1:9">
      <c r="A685" s="67"/>
      <c r="B685" s="84" t="s">
        <v>632</v>
      </c>
      <c r="C685" s="20">
        <v>0</v>
      </c>
      <c r="D685" s="20">
        <v>0</v>
      </c>
      <c r="E685" s="20">
        <v>0</v>
      </c>
      <c r="F685" s="20">
        <v>0</v>
      </c>
      <c r="G685" s="70">
        <f t="shared" si="30"/>
        <v>0</v>
      </c>
      <c r="H685" s="70">
        <f t="shared" si="31"/>
        <v>0</v>
      </c>
      <c r="I685" s="70">
        <f t="shared" si="32"/>
        <v>0</v>
      </c>
    </row>
    <row r="686" ht="20.25" customHeight="1" spans="1:9">
      <c r="A686" s="67"/>
      <c r="B686" s="84" t="s">
        <v>633</v>
      </c>
      <c r="C686" s="20">
        <v>0</v>
      </c>
      <c r="D686" s="20">
        <v>0</v>
      </c>
      <c r="E686" s="20">
        <v>0</v>
      </c>
      <c r="F686" s="20">
        <v>0</v>
      </c>
      <c r="G686" s="70">
        <f t="shared" si="30"/>
        <v>0</v>
      </c>
      <c r="H686" s="70">
        <f t="shared" si="31"/>
        <v>0</v>
      </c>
      <c r="I686" s="70">
        <f t="shared" si="32"/>
        <v>0</v>
      </c>
    </row>
    <row r="687" ht="20.25" customHeight="1" spans="1:9">
      <c r="A687" s="67"/>
      <c r="B687" s="84" t="s">
        <v>634</v>
      </c>
      <c r="C687" s="20">
        <v>0</v>
      </c>
      <c r="D687" s="20">
        <v>0</v>
      </c>
      <c r="E687" s="20">
        <v>0</v>
      </c>
      <c r="F687" s="20">
        <v>0</v>
      </c>
      <c r="G687" s="70">
        <f t="shared" si="30"/>
        <v>0</v>
      </c>
      <c r="H687" s="70">
        <f t="shared" si="31"/>
        <v>0</v>
      </c>
      <c r="I687" s="70">
        <f t="shared" si="32"/>
        <v>0</v>
      </c>
    </row>
    <row r="688" ht="20.25" customHeight="1" spans="1:9">
      <c r="A688" s="67"/>
      <c r="B688" s="84" t="s">
        <v>635</v>
      </c>
      <c r="C688" s="20">
        <v>0</v>
      </c>
      <c r="D688" s="20">
        <v>0</v>
      </c>
      <c r="E688" s="20">
        <v>0</v>
      </c>
      <c r="F688" s="20">
        <v>0</v>
      </c>
      <c r="G688" s="70">
        <f t="shared" si="30"/>
        <v>0</v>
      </c>
      <c r="H688" s="70">
        <f t="shared" si="31"/>
        <v>0</v>
      </c>
      <c r="I688" s="70">
        <f t="shared" si="32"/>
        <v>0</v>
      </c>
    </row>
    <row r="689" ht="20.25" customHeight="1" spans="1:9">
      <c r="A689" s="67"/>
      <c r="B689" s="84" t="s">
        <v>636</v>
      </c>
      <c r="C689" s="20">
        <v>0</v>
      </c>
      <c r="D689" s="20">
        <v>0</v>
      </c>
      <c r="E689" s="20">
        <v>0</v>
      </c>
      <c r="F689" s="20">
        <v>0</v>
      </c>
      <c r="G689" s="70">
        <f t="shared" si="30"/>
        <v>0</v>
      </c>
      <c r="H689" s="70">
        <f t="shared" si="31"/>
        <v>0</v>
      </c>
      <c r="I689" s="70">
        <f t="shared" si="32"/>
        <v>0</v>
      </c>
    </row>
    <row r="690" ht="20.25" customHeight="1" spans="1:9">
      <c r="A690" s="67"/>
      <c r="B690" s="84" t="s">
        <v>637</v>
      </c>
      <c r="C690" s="20">
        <v>0</v>
      </c>
      <c r="D690" s="20">
        <v>0</v>
      </c>
      <c r="E690" s="20">
        <v>0</v>
      </c>
      <c r="F690" s="20">
        <v>0</v>
      </c>
      <c r="G690" s="70">
        <f t="shared" si="30"/>
        <v>0</v>
      </c>
      <c r="H690" s="70">
        <f t="shared" si="31"/>
        <v>0</v>
      </c>
      <c r="I690" s="70">
        <f t="shared" si="32"/>
        <v>0</v>
      </c>
    </row>
    <row r="691" ht="20.25" customHeight="1" spans="1:9">
      <c r="A691" s="67"/>
      <c r="B691" s="84" t="s">
        <v>638</v>
      </c>
      <c r="C691" s="20">
        <v>0</v>
      </c>
      <c r="D691" s="20">
        <v>0</v>
      </c>
      <c r="E691" s="20">
        <v>0</v>
      </c>
      <c r="F691" s="20">
        <v>0</v>
      </c>
      <c r="G691" s="70">
        <f t="shared" si="30"/>
        <v>0</v>
      </c>
      <c r="H691" s="70">
        <f t="shared" si="31"/>
        <v>0</v>
      </c>
      <c r="I691" s="70">
        <f t="shared" si="32"/>
        <v>0</v>
      </c>
    </row>
    <row r="692" ht="20.25" customHeight="1" spans="1:9">
      <c r="A692" s="67"/>
      <c r="B692" s="84" t="s">
        <v>639</v>
      </c>
      <c r="C692" s="20">
        <v>0</v>
      </c>
      <c r="D692" s="20">
        <v>0</v>
      </c>
      <c r="E692" s="20">
        <v>0</v>
      </c>
      <c r="F692" s="20">
        <v>0</v>
      </c>
      <c r="G692" s="70">
        <f t="shared" si="30"/>
        <v>0</v>
      </c>
      <c r="H692" s="70">
        <f t="shared" si="31"/>
        <v>0</v>
      </c>
      <c r="I692" s="70">
        <f t="shared" si="32"/>
        <v>0</v>
      </c>
    </row>
    <row r="693" ht="20.25" customHeight="1" spans="1:9">
      <c r="A693" s="67"/>
      <c r="B693" s="84" t="s">
        <v>640</v>
      </c>
      <c r="C693" s="20">
        <v>0</v>
      </c>
      <c r="D693" s="20">
        <v>0</v>
      </c>
      <c r="E693" s="20">
        <v>0</v>
      </c>
      <c r="F693" s="20">
        <v>0</v>
      </c>
      <c r="G693" s="70">
        <f t="shared" si="30"/>
        <v>0</v>
      </c>
      <c r="H693" s="70">
        <f t="shared" si="31"/>
        <v>0</v>
      </c>
      <c r="I693" s="70">
        <f t="shared" si="32"/>
        <v>0</v>
      </c>
    </row>
    <row r="694" ht="20.25" customHeight="1" spans="1:9">
      <c r="A694" s="67"/>
      <c r="B694" s="84" t="s">
        <v>641</v>
      </c>
      <c r="C694" s="20">
        <v>0</v>
      </c>
      <c r="D694" s="20">
        <v>0</v>
      </c>
      <c r="E694" s="20">
        <v>15</v>
      </c>
      <c r="F694" s="20">
        <v>54</v>
      </c>
      <c r="G694" s="70">
        <f t="shared" si="30"/>
        <v>0</v>
      </c>
      <c r="H694" s="70">
        <f t="shared" si="31"/>
        <v>0</v>
      </c>
      <c r="I694" s="70">
        <f t="shared" si="32"/>
        <v>360</v>
      </c>
    </row>
    <row r="695" ht="20.25" customHeight="1" spans="1:9">
      <c r="A695" s="67"/>
      <c r="B695" s="84" t="s">
        <v>642</v>
      </c>
      <c r="C695" s="20">
        <v>3037</v>
      </c>
      <c r="D695" s="20">
        <v>3498</v>
      </c>
      <c r="E695" s="20">
        <v>3847</v>
      </c>
      <c r="F695" s="20">
        <v>3498</v>
      </c>
      <c r="G695" s="70">
        <f t="shared" si="30"/>
        <v>115.179453407968</v>
      </c>
      <c r="H695" s="70">
        <f t="shared" si="31"/>
        <v>100</v>
      </c>
      <c r="I695" s="70">
        <f t="shared" si="32"/>
        <v>90.927995840915</v>
      </c>
    </row>
    <row r="696" ht="20.25" customHeight="1" spans="1:9">
      <c r="A696" s="67"/>
      <c r="B696" s="84" t="s">
        <v>643</v>
      </c>
      <c r="C696" s="20">
        <v>0</v>
      </c>
      <c r="D696" s="20">
        <v>0</v>
      </c>
      <c r="E696" s="20">
        <v>1014</v>
      </c>
      <c r="F696" s="20">
        <v>1000</v>
      </c>
      <c r="G696" s="70">
        <f t="shared" si="30"/>
        <v>0</v>
      </c>
      <c r="H696" s="70">
        <f t="shared" si="31"/>
        <v>0</v>
      </c>
      <c r="I696" s="70">
        <f t="shared" si="32"/>
        <v>98.6193293885602</v>
      </c>
    </row>
    <row r="697" ht="20.25" customHeight="1" spans="1:9">
      <c r="A697" s="67"/>
      <c r="B697" s="84" t="s">
        <v>644</v>
      </c>
      <c r="C697" s="20">
        <v>0</v>
      </c>
      <c r="D697" s="20">
        <v>0</v>
      </c>
      <c r="E697" s="20">
        <v>1985</v>
      </c>
      <c r="F697" s="20">
        <v>1962</v>
      </c>
      <c r="G697" s="70">
        <f t="shared" si="30"/>
        <v>0</v>
      </c>
      <c r="H697" s="70">
        <f t="shared" si="31"/>
        <v>0</v>
      </c>
      <c r="I697" s="70">
        <f t="shared" si="32"/>
        <v>98.8413098236776</v>
      </c>
    </row>
    <row r="698" ht="20.25" customHeight="1" spans="1:9">
      <c r="A698" s="67"/>
      <c r="B698" s="84" t="s">
        <v>645</v>
      </c>
      <c r="C698" s="20">
        <v>0</v>
      </c>
      <c r="D698" s="20">
        <v>0</v>
      </c>
      <c r="E698" s="20">
        <v>848</v>
      </c>
      <c r="F698" s="20">
        <v>536</v>
      </c>
      <c r="G698" s="70">
        <f t="shared" si="30"/>
        <v>0</v>
      </c>
      <c r="H698" s="70">
        <f t="shared" si="31"/>
        <v>0</v>
      </c>
      <c r="I698" s="70">
        <f t="shared" si="32"/>
        <v>63.2075471698113</v>
      </c>
    </row>
    <row r="699" ht="20.25" customHeight="1" spans="1:9">
      <c r="A699" s="67"/>
      <c r="B699" s="84" t="s">
        <v>646</v>
      </c>
      <c r="C699" s="20">
        <v>4427</v>
      </c>
      <c r="D699" s="20">
        <v>7461</v>
      </c>
      <c r="E699" s="20">
        <v>3297</v>
      </c>
      <c r="F699" s="20">
        <v>7461</v>
      </c>
      <c r="G699" s="70">
        <f t="shared" si="30"/>
        <v>168.533995934041</v>
      </c>
      <c r="H699" s="70">
        <f t="shared" si="31"/>
        <v>100</v>
      </c>
      <c r="I699" s="70">
        <f t="shared" si="32"/>
        <v>226.296633303003</v>
      </c>
    </row>
    <row r="700" ht="20.25" customHeight="1" spans="1:9">
      <c r="A700" s="67"/>
      <c r="B700" s="84" t="s">
        <v>647</v>
      </c>
      <c r="C700" s="20">
        <v>0</v>
      </c>
      <c r="D700" s="20">
        <v>0</v>
      </c>
      <c r="E700" s="20">
        <v>436</v>
      </c>
      <c r="F700" s="20">
        <v>510</v>
      </c>
      <c r="G700" s="70">
        <f t="shared" si="30"/>
        <v>0</v>
      </c>
      <c r="H700" s="70">
        <f t="shared" si="31"/>
        <v>0</v>
      </c>
      <c r="I700" s="70">
        <f t="shared" si="32"/>
        <v>116.97247706422</v>
      </c>
    </row>
    <row r="701" ht="20.25" customHeight="1" spans="1:9">
      <c r="A701" s="67"/>
      <c r="B701" s="84" t="s">
        <v>648</v>
      </c>
      <c r="C701" s="20">
        <v>0</v>
      </c>
      <c r="D701" s="20">
        <v>0</v>
      </c>
      <c r="E701" s="20">
        <v>126</v>
      </c>
      <c r="F701" s="20">
        <v>137</v>
      </c>
      <c r="G701" s="70">
        <f t="shared" si="30"/>
        <v>0</v>
      </c>
      <c r="H701" s="70">
        <f t="shared" si="31"/>
        <v>0</v>
      </c>
      <c r="I701" s="70">
        <f t="shared" si="32"/>
        <v>108.730158730159</v>
      </c>
    </row>
    <row r="702" ht="20.25" customHeight="1" spans="1:9">
      <c r="A702" s="67"/>
      <c r="B702" s="84" t="s">
        <v>649</v>
      </c>
      <c r="C702" s="20">
        <v>0</v>
      </c>
      <c r="D702" s="20">
        <v>0</v>
      </c>
      <c r="E702" s="20">
        <v>835</v>
      </c>
      <c r="F702" s="20">
        <v>738</v>
      </c>
      <c r="G702" s="70">
        <f t="shared" si="30"/>
        <v>0</v>
      </c>
      <c r="H702" s="70">
        <f t="shared" si="31"/>
        <v>0</v>
      </c>
      <c r="I702" s="70">
        <f t="shared" si="32"/>
        <v>88.3832335329341</v>
      </c>
    </row>
    <row r="703" ht="20.25" customHeight="1" spans="1:9">
      <c r="A703" s="67"/>
      <c r="B703" s="84" t="s">
        <v>650</v>
      </c>
      <c r="C703" s="20">
        <v>0</v>
      </c>
      <c r="D703" s="20">
        <v>0</v>
      </c>
      <c r="E703" s="20">
        <v>0</v>
      </c>
      <c r="F703" s="20">
        <v>0</v>
      </c>
      <c r="G703" s="70">
        <f t="shared" si="30"/>
        <v>0</v>
      </c>
      <c r="H703" s="70">
        <f t="shared" si="31"/>
        <v>0</v>
      </c>
      <c r="I703" s="70">
        <f t="shared" si="32"/>
        <v>0</v>
      </c>
    </row>
    <row r="704" ht="20.25" customHeight="1" spans="1:9">
      <c r="A704" s="67"/>
      <c r="B704" s="84" t="s">
        <v>651</v>
      </c>
      <c r="C704" s="20">
        <v>0</v>
      </c>
      <c r="D704" s="20">
        <v>0</v>
      </c>
      <c r="E704" s="20">
        <v>0</v>
      </c>
      <c r="F704" s="20">
        <v>0</v>
      </c>
      <c r="G704" s="70">
        <f t="shared" si="30"/>
        <v>0</v>
      </c>
      <c r="H704" s="70">
        <f t="shared" si="31"/>
        <v>0</v>
      </c>
      <c r="I704" s="70">
        <f t="shared" si="32"/>
        <v>0</v>
      </c>
    </row>
    <row r="705" ht="20.25" customHeight="1" spans="1:9">
      <c r="A705" s="67"/>
      <c r="B705" s="84" t="s">
        <v>652</v>
      </c>
      <c r="C705" s="20">
        <v>0</v>
      </c>
      <c r="D705" s="20">
        <v>0</v>
      </c>
      <c r="E705" s="20">
        <v>0</v>
      </c>
      <c r="F705" s="20">
        <v>0</v>
      </c>
      <c r="G705" s="70">
        <f t="shared" si="30"/>
        <v>0</v>
      </c>
      <c r="H705" s="70">
        <f t="shared" si="31"/>
        <v>0</v>
      </c>
      <c r="I705" s="70">
        <f t="shared" si="32"/>
        <v>0</v>
      </c>
    </row>
    <row r="706" ht="20.25" customHeight="1" spans="1:9">
      <c r="A706" s="67"/>
      <c r="B706" s="84" t="s">
        <v>653</v>
      </c>
      <c r="C706" s="20">
        <v>0</v>
      </c>
      <c r="D706" s="20">
        <v>0</v>
      </c>
      <c r="E706" s="20">
        <v>0</v>
      </c>
      <c r="F706" s="20">
        <v>0</v>
      </c>
      <c r="G706" s="70">
        <f t="shared" si="30"/>
        <v>0</v>
      </c>
      <c r="H706" s="70">
        <f t="shared" si="31"/>
        <v>0</v>
      </c>
      <c r="I706" s="70">
        <f t="shared" si="32"/>
        <v>0</v>
      </c>
    </row>
    <row r="707" ht="20.25" customHeight="1" spans="1:9">
      <c r="A707" s="67"/>
      <c r="B707" s="84" t="s">
        <v>654</v>
      </c>
      <c r="C707" s="20">
        <v>0</v>
      </c>
      <c r="D707" s="20">
        <v>0</v>
      </c>
      <c r="E707" s="20">
        <v>1422</v>
      </c>
      <c r="F707" s="20">
        <v>3497</v>
      </c>
      <c r="G707" s="70">
        <f t="shared" si="30"/>
        <v>0</v>
      </c>
      <c r="H707" s="70">
        <f t="shared" si="31"/>
        <v>0</v>
      </c>
      <c r="I707" s="70">
        <f t="shared" si="32"/>
        <v>245.92123769339</v>
      </c>
    </row>
    <row r="708" ht="20.25" customHeight="1" spans="1:9">
      <c r="A708" s="67"/>
      <c r="B708" s="84" t="s">
        <v>655</v>
      </c>
      <c r="C708" s="20">
        <v>0</v>
      </c>
      <c r="D708" s="20">
        <v>0</v>
      </c>
      <c r="E708" s="20">
        <v>157</v>
      </c>
      <c r="F708" s="20">
        <v>106</v>
      </c>
      <c r="G708" s="70">
        <f t="shared" ref="G708:G771" si="33">IF(C708&lt;&gt;0,(F708/C708)*100,0)</f>
        <v>0</v>
      </c>
      <c r="H708" s="70">
        <f t="shared" ref="H708:H771" si="34">IF(D708&lt;&gt;0,(F708/D708)*100,0)</f>
        <v>0</v>
      </c>
      <c r="I708" s="70">
        <f t="shared" ref="I708:I771" si="35">IF(E708&lt;&gt;0,(F708/E708)*100,0)</f>
        <v>67.515923566879</v>
      </c>
    </row>
    <row r="709" ht="20.25" customHeight="1" spans="1:9">
      <c r="A709" s="67"/>
      <c r="B709" s="84" t="s">
        <v>656</v>
      </c>
      <c r="C709" s="20">
        <v>0</v>
      </c>
      <c r="D709" s="20">
        <v>0</v>
      </c>
      <c r="E709" s="20">
        <v>278</v>
      </c>
      <c r="F709" s="20">
        <v>2429</v>
      </c>
      <c r="G709" s="70">
        <f t="shared" si="33"/>
        <v>0</v>
      </c>
      <c r="H709" s="70">
        <f t="shared" si="34"/>
        <v>0</v>
      </c>
      <c r="I709" s="70">
        <f t="shared" si="35"/>
        <v>873.741007194245</v>
      </c>
    </row>
    <row r="710" ht="20.25" customHeight="1" spans="1:9">
      <c r="A710" s="67"/>
      <c r="B710" s="84" t="s">
        <v>657</v>
      </c>
      <c r="C710" s="20">
        <v>0</v>
      </c>
      <c r="D710" s="20">
        <v>0</v>
      </c>
      <c r="E710" s="20">
        <v>43</v>
      </c>
      <c r="F710" s="20">
        <v>44</v>
      </c>
      <c r="G710" s="70">
        <f t="shared" si="33"/>
        <v>0</v>
      </c>
      <c r="H710" s="70">
        <f t="shared" si="34"/>
        <v>0</v>
      </c>
      <c r="I710" s="70">
        <f t="shared" si="35"/>
        <v>102.325581395349</v>
      </c>
    </row>
    <row r="711" ht="20.25" customHeight="1" spans="1:9">
      <c r="A711" s="67"/>
      <c r="B711" s="84" t="s">
        <v>658</v>
      </c>
      <c r="C711" s="20">
        <v>0</v>
      </c>
      <c r="D711" s="20">
        <v>0</v>
      </c>
      <c r="E711" s="20">
        <v>0</v>
      </c>
      <c r="F711" s="20">
        <v>0</v>
      </c>
      <c r="G711" s="70">
        <f t="shared" si="33"/>
        <v>0</v>
      </c>
      <c r="H711" s="70">
        <f t="shared" si="34"/>
        <v>0</v>
      </c>
      <c r="I711" s="70">
        <f t="shared" si="35"/>
        <v>0</v>
      </c>
    </row>
    <row r="712" ht="20.25" customHeight="1" spans="1:9">
      <c r="A712" s="67"/>
      <c r="B712" s="84" t="s">
        <v>659</v>
      </c>
      <c r="C712" s="20">
        <v>0</v>
      </c>
      <c r="D712" s="20">
        <v>0</v>
      </c>
      <c r="E712" s="20">
        <v>0</v>
      </c>
      <c r="F712" s="20">
        <v>0</v>
      </c>
      <c r="G712" s="70">
        <f t="shared" si="33"/>
        <v>0</v>
      </c>
      <c r="H712" s="70">
        <f t="shared" si="34"/>
        <v>0</v>
      </c>
      <c r="I712" s="70">
        <f t="shared" si="35"/>
        <v>0</v>
      </c>
    </row>
    <row r="713" ht="20.25" customHeight="1" spans="1:9">
      <c r="A713" s="67"/>
      <c r="B713" s="84" t="s">
        <v>660</v>
      </c>
      <c r="C713" s="20">
        <v>0</v>
      </c>
      <c r="D713" s="20">
        <v>0</v>
      </c>
      <c r="E713" s="20">
        <v>0</v>
      </c>
      <c r="F713" s="20">
        <v>0</v>
      </c>
      <c r="G713" s="70">
        <f t="shared" si="33"/>
        <v>0</v>
      </c>
      <c r="H713" s="70">
        <f t="shared" si="34"/>
        <v>0</v>
      </c>
      <c r="I713" s="70">
        <f t="shared" si="35"/>
        <v>0</v>
      </c>
    </row>
    <row r="714" ht="20.25" customHeight="1" spans="1:9">
      <c r="A714" s="67"/>
      <c r="B714" s="84" t="s">
        <v>661</v>
      </c>
      <c r="C714" s="20">
        <v>152</v>
      </c>
      <c r="D714" s="20">
        <v>210</v>
      </c>
      <c r="E714" s="20">
        <v>133</v>
      </c>
      <c r="F714" s="20">
        <v>210</v>
      </c>
      <c r="G714" s="70">
        <f t="shared" si="33"/>
        <v>138.157894736842</v>
      </c>
      <c r="H714" s="70">
        <f t="shared" si="34"/>
        <v>100</v>
      </c>
      <c r="I714" s="70">
        <f t="shared" si="35"/>
        <v>157.894736842105</v>
      </c>
    </row>
    <row r="715" ht="20.25" customHeight="1" spans="1:9">
      <c r="A715" s="67"/>
      <c r="B715" s="84" t="s">
        <v>662</v>
      </c>
      <c r="C715" s="20">
        <v>0</v>
      </c>
      <c r="D715" s="20">
        <v>0</v>
      </c>
      <c r="E715" s="20">
        <v>0</v>
      </c>
      <c r="F715" s="20">
        <v>0</v>
      </c>
      <c r="G715" s="70">
        <f t="shared" si="33"/>
        <v>0</v>
      </c>
      <c r="H715" s="70">
        <f t="shared" si="34"/>
        <v>0</v>
      </c>
      <c r="I715" s="70">
        <f t="shared" si="35"/>
        <v>0</v>
      </c>
    </row>
    <row r="716" ht="20.25" customHeight="1" spans="1:9">
      <c r="A716" s="67"/>
      <c r="B716" s="84" t="s">
        <v>663</v>
      </c>
      <c r="C716" s="20">
        <v>0</v>
      </c>
      <c r="D716" s="20">
        <v>0</v>
      </c>
      <c r="E716" s="20">
        <v>1</v>
      </c>
      <c r="F716" s="20">
        <v>7</v>
      </c>
      <c r="G716" s="70">
        <f t="shared" si="33"/>
        <v>0</v>
      </c>
      <c r="H716" s="70">
        <f t="shared" si="34"/>
        <v>0</v>
      </c>
      <c r="I716" s="70">
        <f t="shared" si="35"/>
        <v>700</v>
      </c>
    </row>
    <row r="717" ht="20.25" customHeight="1" spans="1:9">
      <c r="A717" s="67"/>
      <c r="B717" s="84" t="s">
        <v>664</v>
      </c>
      <c r="C717" s="20">
        <v>0</v>
      </c>
      <c r="D717" s="20">
        <v>0</v>
      </c>
      <c r="E717" s="20">
        <v>132</v>
      </c>
      <c r="F717" s="20">
        <v>203</v>
      </c>
      <c r="G717" s="70">
        <f t="shared" si="33"/>
        <v>0</v>
      </c>
      <c r="H717" s="70">
        <f t="shared" si="34"/>
        <v>0</v>
      </c>
      <c r="I717" s="70">
        <f t="shared" si="35"/>
        <v>153.787878787879</v>
      </c>
    </row>
    <row r="718" ht="20.25" customHeight="1" spans="1:9">
      <c r="A718" s="67"/>
      <c r="B718" s="84" t="s">
        <v>665</v>
      </c>
      <c r="C718" s="20">
        <v>8279</v>
      </c>
      <c r="D718" s="20">
        <v>6726</v>
      </c>
      <c r="E718" s="20">
        <v>2478</v>
      </c>
      <c r="F718" s="20">
        <v>6726</v>
      </c>
      <c r="G718" s="70">
        <f t="shared" si="33"/>
        <v>81.2416958569876</v>
      </c>
      <c r="H718" s="70">
        <f t="shared" si="34"/>
        <v>100</v>
      </c>
      <c r="I718" s="70">
        <f t="shared" si="35"/>
        <v>271.428571428571</v>
      </c>
    </row>
    <row r="719" ht="20.25" customHeight="1" spans="1:9">
      <c r="A719" s="67"/>
      <c r="B719" s="84" t="s">
        <v>666</v>
      </c>
      <c r="C719" s="20">
        <v>0</v>
      </c>
      <c r="D719" s="20">
        <v>0</v>
      </c>
      <c r="E719" s="20">
        <v>842</v>
      </c>
      <c r="F719" s="20">
        <v>1809</v>
      </c>
      <c r="G719" s="70">
        <f t="shared" si="33"/>
        <v>0</v>
      </c>
      <c r="H719" s="70">
        <f t="shared" si="34"/>
        <v>0</v>
      </c>
      <c r="I719" s="70">
        <f t="shared" si="35"/>
        <v>214.845605700713</v>
      </c>
    </row>
    <row r="720" ht="20.25" customHeight="1" spans="1:9">
      <c r="A720" s="67"/>
      <c r="B720" s="84" t="s">
        <v>667</v>
      </c>
      <c r="C720" s="20">
        <v>0</v>
      </c>
      <c r="D720" s="20">
        <v>0</v>
      </c>
      <c r="E720" s="20">
        <v>1388</v>
      </c>
      <c r="F720" s="20">
        <v>4620</v>
      </c>
      <c r="G720" s="70">
        <f t="shared" si="33"/>
        <v>0</v>
      </c>
      <c r="H720" s="70">
        <f t="shared" si="34"/>
        <v>0</v>
      </c>
      <c r="I720" s="70">
        <f t="shared" si="35"/>
        <v>332.853025936599</v>
      </c>
    </row>
    <row r="721" ht="20.25" customHeight="1" spans="1:9">
      <c r="A721" s="67"/>
      <c r="B721" s="84" t="s">
        <v>668</v>
      </c>
      <c r="C721" s="20">
        <v>0</v>
      </c>
      <c r="D721" s="20">
        <v>0</v>
      </c>
      <c r="E721" s="20">
        <v>0</v>
      </c>
      <c r="F721" s="20">
        <v>0</v>
      </c>
      <c r="G721" s="70">
        <f t="shared" si="33"/>
        <v>0</v>
      </c>
      <c r="H721" s="70">
        <f t="shared" si="34"/>
        <v>0</v>
      </c>
      <c r="I721" s="70">
        <f t="shared" si="35"/>
        <v>0</v>
      </c>
    </row>
    <row r="722" ht="20.25" customHeight="1" spans="1:9">
      <c r="A722" s="67"/>
      <c r="B722" s="84" t="s">
        <v>669</v>
      </c>
      <c r="C722" s="20">
        <v>0</v>
      </c>
      <c r="D722" s="20">
        <v>0</v>
      </c>
      <c r="E722" s="20">
        <v>248</v>
      </c>
      <c r="F722" s="20">
        <v>297</v>
      </c>
      <c r="G722" s="70">
        <f t="shared" si="33"/>
        <v>0</v>
      </c>
      <c r="H722" s="70">
        <f t="shared" si="34"/>
        <v>0</v>
      </c>
      <c r="I722" s="70">
        <f t="shared" si="35"/>
        <v>119.758064516129</v>
      </c>
    </row>
    <row r="723" ht="20.25" customHeight="1" spans="1:9">
      <c r="A723" s="67"/>
      <c r="B723" s="84" t="s">
        <v>670</v>
      </c>
      <c r="C723" s="20">
        <v>1015</v>
      </c>
      <c r="D723" s="20">
        <v>943</v>
      </c>
      <c r="E723" s="20">
        <v>26562</v>
      </c>
      <c r="F723" s="20">
        <v>943</v>
      </c>
      <c r="G723" s="70">
        <f t="shared" si="33"/>
        <v>92.9064039408867</v>
      </c>
      <c r="H723" s="70">
        <f t="shared" si="34"/>
        <v>100</v>
      </c>
      <c r="I723" s="70">
        <f t="shared" si="35"/>
        <v>3.55018447406069</v>
      </c>
    </row>
    <row r="724" ht="20.25" customHeight="1" spans="1:9">
      <c r="A724" s="67"/>
      <c r="B724" s="84" t="s">
        <v>671</v>
      </c>
      <c r="C724" s="20">
        <v>0</v>
      </c>
      <c r="D724" s="20">
        <v>0</v>
      </c>
      <c r="E724" s="20">
        <v>6</v>
      </c>
      <c r="F724" s="20">
        <v>0</v>
      </c>
      <c r="G724" s="70">
        <f t="shared" si="33"/>
        <v>0</v>
      </c>
      <c r="H724" s="70">
        <f t="shared" si="34"/>
        <v>0</v>
      </c>
      <c r="I724" s="70">
        <f t="shared" si="35"/>
        <v>0</v>
      </c>
    </row>
    <row r="725" ht="20.25" customHeight="1" spans="1:9">
      <c r="A725" s="67"/>
      <c r="B725" s="84" t="s">
        <v>672</v>
      </c>
      <c r="C725" s="20">
        <v>0</v>
      </c>
      <c r="D725" s="20">
        <v>0</v>
      </c>
      <c r="E725" s="20">
        <v>26556</v>
      </c>
      <c r="F725" s="20">
        <v>943</v>
      </c>
      <c r="G725" s="70">
        <f t="shared" si="33"/>
        <v>0</v>
      </c>
      <c r="H725" s="70">
        <f t="shared" si="34"/>
        <v>0</v>
      </c>
      <c r="I725" s="70">
        <f t="shared" si="35"/>
        <v>3.55098659436662</v>
      </c>
    </row>
    <row r="726" ht="20.25" customHeight="1" spans="1:9">
      <c r="A726" s="67"/>
      <c r="B726" s="84" t="s">
        <v>673</v>
      </c>
      <c r="C726" s="20">
        <v>0</v>
      </c>
      <c r="D726" s="20">
        <v>0</v>
      </c>
      <c r="E726" s="20">
        <v>0</v>
      </c>
      <c r="F726" s="20">
        <v>0</v>
      </c>
      <c r="G726" s="70">
        <f t="shared" si="33"/>
        <v>0</v>
      </c>
      <c r="H726" s="70">
        <f t="shared" si="34"/>
        <v>0</v>
      </c>
      <c r="I726" s="70">
        <f t="shared" si="35"/>
        <v>0</v>
      </c>
    </row>
    <row r="727" ht="20.25" customHeight="1" spans="1:9">
      <c r="A727" s="67"/>
      <c r="B727" s="84" t="s">
        <v>674</v>
      </c>
      <c r="C727" s="20">
        <v>2775</v>
      </c>
      <c r="D727" s="20">
        <v>3065</v>
      </c>
      <c r="E727" s="20">
        <v>2690</v>
      </c>
      <c r="F727" s="20">
        <v>3065</v>
      </c>
      <c r="G727" s="70">
        <f t="shared" si="33"/>
        <v>110.45045045045</v>
      </c>
      <c r="H727" s="70">
        <f t="shared" si="34"/>
        <v>100</v>
      </c>
      <c r="I727" s="70">
        <f t="shared" si="35"/>
        <v>113.940520446097</v>
      </c>
    </row>
    <row r="728" ht="20.25" customHeight="1" spans="1:9">
      <c r="A728" s="67"/>
      <c r="B728" s="84" t="s">
        <v>675</v>
      </c>
      <c r="C728" s="20">
        <v>0</v>
      </c>
      <c r="D728" s="20">
        <v>0</v>
      </c>
      <c r="E728" s="20">
        <v>2690</v>
      </c>
      <c r="F728" s="20">
        <v>3065</v>
      </c>
      <c r="G728" s="70">
        <f t="shared" si="33"/>
        <v>0</v>
      </c>
      <c r="H728" s="70">
        <f t="shared" si="34"/>
        <v>0</v>
      </c>
      <c r="I728" s="70">
        <f t="shared" si="35"/>
        <v>113.940520446097</v>
      </c>
    </row>
    <row r="729" ht="20.25" customHeight="1" spans="1:9">
      <c r="A729" s="67"/>
      <c r="B729" s="84" t="s">
        <v>676</v>
      </c>
      <c r="C729" s="20">
        <v>0</v>
      </c>
      <c r="D729" s="20">
        <v>0</v>
      </c>
      <c r="E729" s="20">
        <v>0</v>
      </c>
      <c r="F729" s="20">
        <v>0</v>
      </c>
      <c r="G729" s="70">
        <f t="shared" si="33"/>
        <v>0</v>
      </c>
      <c r="H729" s="70">
        <f t="shared" si="34"/>
        <v>0</v>
      </c>
      <c r="I729" s="70">
        <f t="shared" si="35"/>
        <v>0</v>
      </c>
    </row>
    <row r="730" ht="20.25" customHeight="1" spans="1:9">
      <c r="A730" s="67"/>
      <c r="B730" s="84" t="s">
        <v>677</v>
      </c>
      <c r="C730" s="20">
        <v>0</v>
      </c>
      <c r="D730" s="20">
        <v>0</v>
      </c>
      <c r="E730" s="20">
        <v>0</v>
      </c>
      <c r="F730" s="20">
        <v>0</v>
      </c>
      <c r="G730" s="70">
        <f t="shared" si="33"/>
        <v>0</v>
      </c>
      <c r="H730" s="70">
        <f t="shared" si="34"/>
        <v>0</v>
      </c>
      <c r="I730" s="70">
        <f t="shared" si="35"/>
        <v>0</v>
      </c>
    </row>
    <row r="731" ht="20.25" customHeight="1" spans="1:9">
      <c r="A731" s="67"/>
      <c r="B731" s="84" t="s">
        <v>678</v>
      </c>
      <c r="C731" s="20">
        <v>68</v>
      </c>
      <c r="D731" s="20">
        <v>53</v>
      </c>
      <c r="E731" s="20">
        <v>121</v>
      </c>
      <c r="F731" s="20">
        <v>53</v>
      </c>
      <c r="G731" s="70">
        <f t="shared" si="33"/>
        <v>77.9411764705882</v>
      </c>
      <c r="H731" s="70">
        <f t="shared" si="34"/>
        <v>100</v>
      </c>
      <c r="I731" s="70">
        <f t="shared" si="35"/>
        <v>43.801652892562</v>
      </c>
    </row>
    <row r="732" ht="20.25" customHeight="1" spans="1:9">
      <c r="A732" s="67"/>
      <c r="B732" s="84" t="s">
        <v>679</v>
      </c>
      <c r="C732" s="20">
        <v>0</v>
      </c>
      <c r="D732" s="20">
        <v>0</v>
      </c>
      <c r="E732" s="20">
        <v>121</v>
      </c>
      <c r="F732" s="20">
        <v>53</v>
      </c>
      <c r="G732" s="70">
        <f t="shared" si="33"/>
        <v>0</v>
      </c>
      <c r="H732" s="70">
        <f t="shared" si="34"/>
        <v>0</v>
      </c>
      <c r="I732" s="70">
        <f t="shared" si="35"/>
        <v>43.801652892562</v>
      </c>
    </row>
    <row r="733" ht="20.25" customHeight="1" spans="1:9">
      <c r="A733" s="67"/>
      <c r="B733" s="84" t="s">
        <v>680</v>
      </c>
      <c r="C733" s="20">
        <v>0</v>
      </c>
      <c r="D733" s="20">
        <v>0</v>
      </c>
      <c r="E733" s="20">
        <v>0</v>
      </c>
      <c r="F733" s="20">
        <v>0</v>
      </c>
      <c r="G733" s="70">
        <f t="shared" si="33"/>
        <v>0</v>
      </c>
      <c r="H733" s="70">
        <f t="shared" si="34"/>
        <v>0</v>
      </c>
      <c r="I733" s="70">
        <f t="shared" si="35"/>
        <v>0</v>
      </c>
    </row>
    <row r="734" ht="20.25" customHeight="1" spans="1:9">
      <c r="A734" s="67"/>
      <c r="B734" s="84" t="s">
        <v>681</v>
      </c>
      <c r="C734" s="20">
        <v>344</v>
      </c>
      <c r="D734" s="20">
        <v>425</v>
      </c>
      <c r="E734" s="20">
        <v>398</v>
      </c>
      <c r="F734" s="20">
        <v>425</v>
      </c>
      <c r="G734" s="70">
        <f t="shared" si="33"/>
        <v>123.546511627907</v>
      </c>
      <c r="H734" s="70">
        <f t="shared" si="34"/>
        <v>100</v>
      </c>
      <c r="I734" s="70">
        <f t="shared" si="35"/>
        <v>106.78391959799</v>
      </c>
    </row>
    <row r="735" ht="20.25" customHeight="1" spans="1:9">
      <c r="A735" s="67"/>
      <c r="B735" s="84" t="s">
        <v>147</v>
      </c>
      <c r="C735" s="20">
        <v>0</v>
      </c>
      <c r="D735" s="20">
        <v>0</v>
      </c>
      <c r="E735" s="20">
        <v>371</v>
      </c>
      <c r="F735" s="20">
        <v>374</v>
      </c>
      <c r="G735" s="70">
        <f t="shared" si="33"/>
        <v>0</v>
      </c>
      <c r="H735" s="70">
        <f t="shared" si="34"/>
        <v>0</v>
      </c>
      <c r="I735" s="70">
        <f t="shared" si="35"/>
        <v>100.808625336927</v>
      </c>
    </row>
    <row r="736" ht="20.25" customHeight="1" spans="1:9">
      <c r="A736" s="67"/>
      <c r="B736" s="84" t="s">
        <v>148</v>
      </c>
      <c r="C736" s="20">
        <v>0</v>
      </c>
      <c r="D736" s="20">
        <v>0</v>
      </c>
      <c r="E736" s="20">
        <v>0</v>
      </c>
      <c r="F736" s="20">
        <v>0</v>
      </c>
      <c r="G736" s="70">
        <f t="shared" si="33"/>
        <v>0</v>
      </c>
      <c r="H736" s="70">
        <f t="shared" si="34"/>
        <v>0</v>
      </c>
      <c r="I736" s="70">
        <f t="shared" si="35"/>
        <v>0</v>
      </c>
    </row>
    <row r="737" ht="20.25" customHeight="1" spans="1:9">
      <c r="A737" s="67"/>
      <c r="B737" s="84" t="s">
        <v>149</v>
      </c>
      <c r="C737" s="20">
        <v>0</v>
      </c>
      <c r="D737" s="20">
        <v>0</v>
      </c>
      <c r="E737" s="20">
        <v>0</v>
      </c>
      <c r="F737" s="20">
        <v>0</v>
      </c>
      <c r="G737" s="70">
        <f t="shared" si="33"/>
        <v>0</v>
      </c>
      <c r="H737" s="70">
        <f t="shared" si="34"/>
        <v>0</v>
      </c>
      <c r="I737" s="70">
        <f t="shared" si="35"/>
        <v>0</v>
      </c>
    </row>
    <row r="738" ht="20.25" customHeight="1" spans="1:9">
      <c r="A738" s="67"/>
      <c r="B738" s="84" t="s">
        <v>188</v>
      </c>
      <c r="C738" s="20">
        <v>0</v>
      </c>
      <c r="D738" s="20">
        <v>0</v>
      </c>
      <c r="E738" s="20">
        <v>0</v>
      </c>
      <c r="F738" s="20">
        <v>0</v>
      </c>
      <c r="G738" s="70">
        <f t="shared" si="33"/>
        <v>0</v>
      </c>
      <c r="H738" s="70">
        <f t="shared" si="34"/>
        <v>0</v>
      </c>
      <c r="I738" s="70">
        <f t="shared" si="35"/>
        <v>0</v>
      </c>
    </row>
    <row r="739" ht="20.25" customHeight="1" spans="1:9">
      <c r="A739" s="67"/>
      <c r="B739" s="84" t="s">
        <v>682</v>
      </c>
      <c r="C739" s="20">
        <v>0</v>
      </c>
      <c r="D739" s="20">
        <v>0</v>
      </c>
      <c r="E739" s="20">
        <v>0</v>
      </c>
      <c r="F739" s="20">
        <v>0</v>
      </c>
      <c r="G739" s="70">
        <f t="shared" si="33"/>
        <v>0</v>
      </c>
      <c r="H739" s="70">
        <f t="shared" si="34"/>
        <v>0</v>
      </c>
      <c r="I739" s="70">
        <f t="shared" si="35"/>
        <v>0</v>
      </c>
    </row>
    <row r="740" ht="20.25" customHeight="1" spans="1:9">
      <c r="A740" s="67"/>
      <c r="B740" s="84" t="s">
        <v>683</v>
      </c>
      <c r="C740" s="20">
        <v>0</v>
      </c>
      <c r="D740" s="20">
        <v>0</v>
      </c>
      <c r="E740" s="20">
        <v>0</v>
      </c>
      <c r="F740" s="20">
        <v>0</v>
      </c>
      <c r="G740" s="70">
        <f t="shared" si="33"/>
        <v>0</v>
      </c>
      <c r="H740" s="70">
        <f t="shared" si="34"/>
        <v>0</v>
      </c>
      <c r="I740" s="70">
        <f t="shared" si="35"/>
        <v>0</v>
      </c>
    </row>
    <row r="741" ht="20.25" customHeight="1" spans="1:9">
      <c r="A741" s="67"/>
      <c r="B741" s="84" t="s">
        <v>156</v>
      </c>
      <c r="C741" s="20">
        <v>0</v>
      </c>
      <c r="D741" s="20">
        <v>0</v>
      </c>
      <c r="E741" s="20">
        <v>0</v>
      </c>
      <c r="F741" s="20">
        <v>0</v>
      </c>
      <c r="G741" s="70">
        <f t="shared" si="33"/>
        <v>0</v>
      </c>
      <c r="H741" s="70">
        <f t="shared" si="34"/>
        <v>0</v>
      </c>
      <c r="I741" s="70">
        <f t="shared" si="35"/>
        <v>0</v>
      </c>
    </row>
    <row r="742" ht="20.25" customHeight="1" spans="1:9">
      <c r="A742" s="67"/>
      <c r="B742" s="84" t="s">
        <v>684</v>
      </c>
      <c r="C742" s="20">
        <v>0</v>
      </c>
      <c r="D742" s="20">
        <v>0</v>
      </c>
      <c r="E742" s="20">
        <v>27</v>
      </c>
      <c r="F742" s="20">
        <v>51</v>
      </c>
      <c r="G742" s="70">
        <f t="shared" si="33"/>
        <v>0</v>
      </c>
      <c r="H742" s="70">
        <f t="shared" si="34"/>
        <v>0</v>
      </c>
      <c r="I742" s="70">
        <f t="shared" si="35"/>
        <v>188.888888888889</v>
      </c>
    </row>
    <row r="743" ht="20.25" customHeight="1" spans="1:9">
      <c r="A743" s="67"/>
      <c r="B743" s="84" t="s">
        <v>685</v>
      </c>
      <c r="C743" s="20">
        <v>0</v>
      </c>
      <c r="D743" s="20">
        <v>0</v>
      </c>
      <c r="E743" s="20">
        <v>401</v>
      </c>
      <c r="F743" s="20">
        <v>0</v>
      </c>
      <c r="G743" s="70">
        <f t="shared" si="33"/>
        <v>0</v>
      </c>
      <c r="H743" s="70">
        <f t="shared" si="34"/>
        <v>0</v>
      </c>
      <c r="I743" s="70">
        <f t="shared" si="35"/>
        <v>0</v>
      </c>
    </row>
    <row r="744" ht="20.25" customHeight="1" spans="1:9">
      <c r="A744" s="67"/>
      <c r="B744" s="84" t="s">
        <v>686</v>
      </c>
      <c r="C744" s="20">
        <v>0</v>
      </c>
      <c r="D744" s="20">
        <v>0</v>
      </c>
      <c r="E744" s="20">
        <v>401</v>
      </c>
      <c r="F744" s="20">
        <v>0</v>
      </c>
      <c r="G744" s="70">
        <f t="shared" si="33"/>
        <v>0</v>
      </c>
      <c r="H744" s="70">
        <f t="shared" si="34"/>
        <v>0</v>
      </c>
      <c r="I744" s="70">
        <f t="shared" si="35"/>
        <v>0</v>
      </c>
    </row>
    <row r="745" ht="20.25" customHeight="1" spans="1:9">
      <c r="A745" s="67"/>
      <c r="B745" s="84" t="s">
        <v>687</v>
      </c>
      <c r="C745" s="20">
        <v>0</v>
      </c>
      <c r="D745" s="20">
        <v>0</v>
      </c>
      <c r="E745" s="20">
        <v>35</v>
      </c>
      <c r="F745" s="20">
        <v>0</v>
      </c>
      <c r="G745" s="70">
        <f t="shared" si="33"/>
        <v>0</v>
      </c>
      <c r="H745" s="70">
        <f t="shared" si="34"/>
        <v>0</v>
      </c>
      <c r="I745" s="70">
        <f t="shared" si="35"/>
        <v>0</v>
      </c>
    </row>
    <row r="746" ht="20.25" customHeight="1" spans="1:9">
      <c r="A746" s="67"/>
      <c r="B746" s="84" t="s">
        <v>688</v>
      </c>
      <c r="C746" s="20">
        <v>0</v>
      </c>
      <c r="D746" s="20">
        <v>0</v>
      </c>
      <c r="E746" s="20">
        <v>35</v>
      </c>
      <c r="F746" s="20">
        <v>0</v>
      </c>
      <c r="G746" s="70">
        <f t="shared" si="33"/>
        <v>0</v>
      </c>
      <c r="H746" s="70">
        <f t="shared" si="34"/>
        <v>0</v>
      </c>
      <c r="I746" s="70">
        <f t="shared" si="35"/>
        <v>0</v>
      </c>
    </row>
    <row r="747" ht="20.25" customHeight="1" spans="1:9">
      <c r="A747" s="67" t="s">
        <v>689</v>
      </c>
      <c r="B747" s="84" t="s">
        <v>106</v>
      </c>
      <c r="C747" s="20">
        <v>704</v>
      </c>
      <c r="D747" s="20">
        <v>2424</v>
      </c>
      <c r="E747" s="20">
        <v>3767</v>
      </c>
      <c r="F747" s="20">
        <v>2424</v>
      </c>
      <c r="G747" s="70">
        <f t="shared" si="33"/>
        <v>344.318181818182</v>
      </c>
      <c r="H747" s="70">
        <f t="shared" si="34"/>
        <v>100</v>
      </c>
      <c r="I747" s="70">
        <f t="shared" si="35"/>
        <v>64.3482877621449</v>
      </c>
    </row>
    <row r="748" ht="20.25" customHeight="1" spans="1:9">
      <c r="A748" s="67"/>
      <c r="B748" s="84" t="s">
        <v>690</v>
      </c>
      <c r="C748" s="20">
        <v>4</v>
      </c>
      <c r="D748" s="20">
        <v>44</v>
      </c>
      <c r="E748" s="20">
        <v>32</v>
      </c>
      <c r="F748" s="20">
        <v>44</v>
      </c>
      <c r="G748" s="70">
        <f t="shared" si="33"/>
        <v>1100</v>
      </c>
      <c r="H748" s="70">
        <f t="shared" si="34"/>
        <v>100</v>
      </c>
      <c r="I748" s="70">
        <f t="shared" si="35"/>
        <v>137.5</v>
      </c>
    </row>
    <row r="749" ht="20.25" customHeight="1" spans="1:9">
      <c r="A749" s="67"/>
      <c r="B749" s="84" t="s">
        <v>147</v>
      </c>
      <c r="C749" s="20">
        <v>0</v>
      </c>
      <c r="D749" s="20">
        <v>0</v>
      </c>
      <c r="E749" s="20">
        <v>32</v>
      </c>
      <c r="F749" s="20">
        <v>44</v>
      </c>
      <c r="G749" s="70">
        <f t="shared" si="33"/>
        <v>0</v>
      </c>
      <c r="H749" s="70">
        <f t="shared" si="34"/>
        <v>0</v>
      </c>
      <c r="I749" s="70">
        <f t="shared" si="35"/>
        <v>137.5</v>
      </c>
    </row>
    <row r="750" ht="20.25" customHeight="1" spans="1:9">
      <c r="A750" s="67"/>
      <c r="B750" s="84" t="s">
        <v>148</v>
      </c>
      <c r="C750" s="20">
        <v>0</v>
      </c>
      <c r="D750" s="20">
        <v>0</v>
      </c>
      <c r="E750" s="20">
        <v>0</v>
      </c>
      <c r="F750" s="20">
        <v>0</v>
      </c>
      <c r="G750" s="70">
        <f t="shared" si="33"/>
        <v>0</v>
      </c>
      <c r="H750" s="70">
        <f t="shared" si="34"/>
        <v>0</v>
      </c>
      <c r="I750" s="70">
        <f t="shared" si="35"/>
        <v>0</v>
      </c>
    </row>
    <row r="751" ht="20.25" customHeight="1" spans="1:9">
      <c r="A751" s="67"/>
      <c r="B751" s="84" t="s">
        <v>149</v>
      </c>
      <c r="C751" s="20">
        <v>0</v>
      </c>
      <c r="D751" s="20">
        <v>0</v>
      </c>
      <c r="E751" s="20">
        <v>0</v>
      </c>
      <c r="F751" s="20">
        <v>0</v>
      </c>
      <c r="G751" s="70">
        <f t="shared" si="33"/>
        <v>0</v>
      </c>
      <c r="H751" s="70">
        <f t="shared" si="34"/>
        <v>0</v>
      </c>
      <c r="I751" s="70">
        <f t="shared" si="35"/>
        <v>0</v>
      </c>
    </row>
    <row r="752" ht="20.25" customHeight="1" spans="1:9">
      <c r="A752" s="67"/>
      <c r="B752" s="84" t="s">
        <v>691</v>
      </c>
      <c r="C752" s="20">
        <v>0</v>
      </c>
      <c r="D752" s="20">
        <v>0</v>
      </c>
      <c r="E752" s="20">
        <v>0</v>
      </c>
      <c r="F752" s="20">
        <v>0</v>
      </c>
      <c r="G752" s="70">
        <f t="shared" si="33"/>
        <v>0</v>
      </c>
      <c r="H752" s="70">
        <f t="shared" si="34"/>
        <v>0</v>
      </c>
      <c r="I752" s="70">
        <f t="shared" si="35"/>
        <v>0</v>
      </c>
    </row>
    <row r="753" ht="20.25" customHeight="1" spans="1:9">
      <c r="A753" s="67"/>
      <c r="B753" s="84" t="s">
        <v>692</v>
      </c>
      <c r="C753" s="20">
        <v>0</v>
      </c>
      <c r="D753" s="20">
        <v>0</v>
      </c>
      <c r="E753" s="20">
        <v>0</v>
      </c>
      <c r="F753" s="20">
        <v>0</v>
      </c>
      <c r="G753" s="70">
        <f t="shared" si="33"/>
        <v>0</v>
      </c>
      <c r="H753" s="70">
        <f t="shared" si="34"/>
        <v>0</v>
      </c>
      <c r="I753" s="70">
        <f t="shared" si="35"/>
        <v>0</v>
      </c>
    </row>
    <row r="754" ht="20.25" customHeight="1" spans="1:9">
      <c r="A754" s="67"/>
      <c r="B754" s="84" t="s">
        <v>693</v>
      </c>
      <c r="C754" s="20">
        <v>0</v>
      </c>
      <c r="D754" s="20">
        <v>0</v>
      </c>
      <c r="E754" s="20">
        <v>0</v>
      </c>
      <c r="F754" s="20">
        <v>0</v>
      </c>
      <c r="G754" s="70">
        <f t="shared" si="33"/>
        <v>0</v>
      </c>
      <c r="H754" s="70">
        <f t="shared" si="34"/>
        <v>0</v>
      </c>
      <c r="I754" s="70">
        <f t="shared" si="35"/>
        <v>0</v>
      </c>
    </row>
    <row r="755" ht="20.25" customHeight="1" spans="1:9">
      <c r="A755" s="67"/>
      <c r="B755" s="84" t="s">
        <v>694</v>
      </c>
      <c r="C755" s="20">
        <v>0</v>
      </c>
      <c r="D755" s="20">
        <v>0</v>
      </c>
      <c r="E755" s="20">
        <v>0</v>
      </c>
      <c r="F755" s="20">
        <v>0</v>
      </c>
      <c r="G755" s="70">
        <f t="shared" si="33"/>
        <v>0</v>
      </c>
      <c r="H755" s="70">
        <f t="shared" si="34"/>
        <v>0</v>
      </c>
      <c r="I755" s="70">
        <f t="shared" si="35"/>
        <v>0</v>
      </c>
    </row>
    <row r="756" ht="20.25" customHeight="1" spans="1:9">
      <c r="A756" s="67"/>
      <c r="B756" s="84" t="s">
        <v>695</v>
      </c>
      <c r="C756" s="20">
        <v>0</v>
      </c>
      <c r="D756" s="20">
        <v>0</v>
      </c>
      <c r="E756" s="20">
        <v>0</v>
      </c>
      <c r="F756" s="20">
        <v>0</v>
      </c>
      <c r="G756" s="70">
        <f t="shared" si="33"/>
        <v>0</v>
      </c>
      <c r="H756" s="70">
        <f t="shared" si="34"/>
        <v>0</v>
      </c>
      <c r="I756" s="70">
        <f t="shared" si="35"/>
        <v>0</v>
      </c>
    </row>
    <row r="757" ht="20.25" customHeight="1" spans="1:9">
      <c r="A757" s="67"/>
      <c r="B757" s="84" t="s">
        <v>696</v>
      </c>
      <c r="C757" s="20">
        <v>0</v>
      </c>
      <c r="D757" s="20">
        <v>0</v>
      </c>
      <c r="E757" s="20">
        <v>0</v>
      </c>
      <c r="F757" s="20">
        <v>0</v>
      </c>
      <c r="G757" s="70">
        <f t="shared" si="33"/>
        <v>0</v>
      </c>
      <c r="H757" s="70">
        <f t="shared" si="34"/>
        <v>0</v>
      </c>
      <c r="I757" s="70">
        <f t="shared" si="35"/>
        <v>0</v>
      </c>
    </row>
    <row r="758" ht="20.25" customHeight="1" spans="1:9">
      <c r="A758" s="67"/>
      <c r="B758" s="84" t="s">
        <v>697</v>
      </c>
      <c r="C758" s="20">
        <v>0</v>
      </c>
      <c r="D758" s="20">
        <v>40</v>
      </c>
      <c r="E758" s="20">
        <v>84</v>
      </c>
      <c r="F758" s="20">
        <v>40</v>
      </c>
      <c r="G758" s="70">
        <f t="shared" si="33"/>
        <v>0</v>
      </c>
      <c r="H758" s="70">
        <f t="shared" si="34"/>
        <v>100</v>
      </c>
      <c r="I758" s="70">
        <f t="shared" si="35"/>
        <v>47.6190476190476</v>
      </c>
    </row>
    <row r="759" ht="20.25" customHeight="1" spans="1:9">
      <c r="A759" s="67"/>
      <c r="B759" s="84" t="s">
        <v>698</v>
      </c>
      <c r="C759" s="20">
        <v>0</v>
      </c>
      <c r="D759" s="20">
        <v>0</v>
      </c>
      <c r="E759" s="20">
        <v>30</v>
      </c>
      <c r="F759" s="20">
        <v>0</v>
      </c>
      <c r="G759" s="70">
        <f t="shared" si="33"/>
        <v>0</v>
      </c>
      <c r="H759" s="70">
        <f t="shared" si="34"/>
        <v>0</v>
      </c>
      <c r="I759" s="70">
        <f t="shared" si="35"/>
        <v>0</v>
      </c>
    </row>
    <row r="760" ht="20.25" customHeight="1" spans="1:9">
      <c r="A760" s="67"/>
      <c r="B760" s="84" t="s">
        <v>699</v>
      </c>
      <c r="C760" s="20">
        <v>0</v>
      </c>
      <c r="D760" s="20">
        <v>0</v>
      </c>
      <c r="E760" s="20">
        <v>0</v>
      </c>
      <c r="F760" s="20">
        <v>0</v>
      </c>
      <c r="G760" s="70">
        <f t="shared" si="33"/>
        <v>0</v>
      </c>
      <c r="H760" s="70">
        <f t="shared" si="34"/>
        <v>0</v>
      </c>
      <c r="I760" s="70">
        <f t="shared" si="35"/>
        <v>0</v>
      </c>
    </row>
    <row r="761" ht="20.25" customHeight="1" spans="1:9">
      <c r="A761" s="67"/>
      <c r="B761" s="84" t="s">
        <v>700</v>
      </c>
      <c r="C761" s="20">
        <v>0</v>
      </c>
      <c r="D761" s="20">
        <v>0</v>
      </c>
      <c r="E761" s="20">
        <v>54</v>
      </c>
      <c r="F761" s="20">
        <v>40</v>
      </c>
      <c r="G761" s="70">
        <f t="shared" si="33"/>
        <v>0</v>
      </c>
      <c r="H761" s="70">
        <f t="shared" si="34"/>
        <v>0</v>
      </c>
      <c r="I761" s="70">
        <f t="shared" si="35"/>
        <v>74.0740740740741</v>
      </c>
    </row>
    <row r="762" ht="20.25" customHeight="1" spans="1:9">
      <c r="A762" s="67"/>
      <c r="B762" s="84" t="s">
        <v>701</v>
      </c>
      <c r="C762" s="20">
        <v>700</v>
      </c>
      <c r="D762" s="20">
        <v>50</v>
      </c>
      <c r="E762" s="20">
        <v>210</v>
      </c>
      <c r="F762" s="20">
        <v>50</v>
      </c>
      <c r="G762" s="70">
        <f t="shared" si="33"/>
        <v>7.14285714285714</v>
      </c>
      <c r="H762" s="70">
        <f t="shared" si="34"/>
        <v>100</v>
      </c>
      <c r="I762" s="70">
        <f t="shared" si="35"/>
        <v>23.8095238095238</v>
      </c>
    </row>
    <row r="763" ht="20.25" customHeight="1" spans="1:9">
      <c r="A763" s="67"/>
      <c r="B763" s="84" t="s">
        <v>702</v>
      </c>
      <c r="C763" s="20">
        <v>0</v>
      </c>
      <c r="D763" s="20">
        <v>0</v>
      </c>
      <c r="E763" s="20">
        <v>0</v>
      </c>
      <c r="F763" s="20">
        <v>0</v>
      </c>
      <c r="G763" s="70">
        <f t="shared" si="33"/>
        <v>0</v>
      </c>
      <c r="H763" s="70">
        <f t="shared" si="34"/>
        <v>0</v>
      </c>
      <c r="I763" s="70">
        <f t="shared" si="35"/>
        <v>0</v>
      </c>
    </row>
    <row r="764" ht="20.25" customHeight="1" spans="1:9">
      <c r="A764" s="67"/>
      <c r="B764" s="84" t="s">
        <v>703</v>
      </c>
      <c r="C764" s="20">
        <v>0</v>
      </c>
      <c r="D764" s="20">
        <v>0</v>
      </c>
      <c r="E764" s="20">
        <v>180</v>
      </c>
      <c r="F764" s="20">
        <v>50</v>
      </c>
      <c r="G764" s="70">
        <f t="shared" si="33"/>
        <v>0</v>
      </c>
      <c r="H764" s="70">
        <f t="shared" si="34"/>
        <v>0</v>
      </c>
      <c r="I764" s="70">
        <f t="shared" si="35"/>
        <v>27.7777777777778</v>
      </c>
    </row>
    <row r="765" ht="20.25" customHeight="1" spans="1:9">
      <c r="A765" s="67"/>
      <c r="B765" s="84" t="s">
        <v>704</v>
      </c>
      <c r="C765" s="20">
        <v>0</v>
      </c>
      <c r="D765" s="20">
        <v>0</v>
      </c>
      <c r="E765" s="20">
        <v>0</v>
      </c>
      <c r="F765" s="20">
        <v>0</v>
      </c>
      <c r="G765" s="70">
        <f t="shared" si="33"/>
        <v>0</v>
      </c>
      <c r="H765" s="70">
        <f t="shared" si="34"/>
        <v>0</v>
      </c>
      <c r="I765" s="70">
        <f t="shared" si="35"/>
        <v>0</v>
      </c>
    </row>
    <row r="766" ht="20.25" customHeight="1" spans="1:9">
      <c r="A766" s="67"/>
      <c r="B766" s="84" t="s">
        <v>705</v>
      </c>
      <c r="C766" s="20">
        <v>0</v>
      </c>
      <c r="D766" s="20">
        <v>0</v>
      </c>
      <c r="E766" s="20">
        <v>0</v>
      </c>
      <c r="F766" s="20">
        <v>0</v>
      </c>
      <c r="G766" s="70">
        <f t="shared" si="33"/>
        <v>0</v>
      </c>
      <c r="H766" s="70">
        <f t="shared" si="34"/>
        <v>0</v>
      </c>
      <c r="I766" s="70">
        <f t="shared" si="35"/>
        <v>0</v>
      </c>
    </row>
    <row r="767" ht="20.25" customHeight="1" spans="1:9">
      <c r="A767" s="67"/>
      <c r="B767" s="84" t="s">
        <v>706</v>
      </c>
      <c r="C767" s="20">
        <v>0</v>
      </c>
      <c r="D767" s="20">
        <v>0</v>
      </c>
      <c r="E767" s="20">
        <v>0</v>
      </c>
      <c r="F767" s="20">
        <v>0</v>
      </c>
      <c r="G767" s="70">
        <f t="shared" si="33"/>
        <v>0</v>
      </c>
      <c r="H767" s="70">
        <f t="shared" si="34"/>
        <v>0</v>
      </c>
      <c r="I767" s="70">
        <f t="shared" si="35"/>
        <v>0</v>
      </c>
    </row>
    <row r="768" ht="20.25" customHeight="1" spans="1:9">
      <c r="A768" s="67"/>
      <c r="B768" s="84" t="s">
        <v>707</v>
      </c>
      <c r="C768" s="20">
        <v>0</v>
      </c>
      <c r="D768" s="20">
        <v>0</v>
      </c>
      <c r="E768" s="20">
        <v>0</v>
      </c>
      <c r="F768" s="20">
        <v>0</v>
      </c>
      <c r="G768" s="70">
        <f t="shared" si="33"/>
        <v>0</v>
      </c>
      <c r="H768" s="70">
        <f t="shared" si="34"/>
        <v>0</v>
      </c>
      <c r="I768" s="70">
        <f t="shared" si="35"/>
        <v>0</v>
      </c>
    </row>
    <row r="769" ht="20.25" customHeight="1" spans="1:9">
      <c r="A769" s="67"/>
      <c r="B769" s="84" t="s">
        <v>708</v>
      </c>
      <c r="C769" s="20">
        <v>0</v>
      </c>
      <c r="D769" s="20">
        <v>0</v>
      </c>
      <c r="E769" s="20">
        <v>0</v>
      </c>
      <c r="F769" s="20">
        <v>0</v>
      </c>
      <c r="G769" s="70">
        <f t="shared" si="33"/>
        <v>0</v>
      </c>
      <c r="H769" s="70">
        <f t="shared" si="34"/>
        <v>0</v>
      </c>
      <c r="I769" s="70">
        <f t="shared" si="35"/>
        <v>0</v>
      </c>
    </row>
    <row r="770" ht="20.25" customHeight="1" spans="1:9">
      <c r="A770" s="67"/>
      <c r="B770" s="84" t="s">
        <v>709</v>
      </c>
      <c r="C770" s="20">
        <v>0</v>
      </c>
      <c r="D770" s="20">
        <v>0</v>
      </c>
      <c r="E770" s="20">
        <v>30</v>
      </c>
      <c r="F770" s="20">
        <v>0</v>
      </c>
      <c r="G770" s="70">
        <f t="shared" si="33"/>
        <v>0</v>
      </c>
      <c r="H770" s="70">
        <f t="shared" si="34"/>
        <v>0</v>
      </c>
      <c r="I770" s="70">
        <f t="shared" si="35"/>
        <v>0</v>
      </c>
    </row>
    <row r="771" ht="20.25" customHeight="1" spans="1:9">
      <c r="A771" s="67"/>
      <c r="B771" s="84" t="s">
        <v>710</v>
      </c>
      <c r="C771" s="20">
        <v>0</v>
      </c>
      <c r="D771" s="20">
        <v>989</v>
      </c>
      <c r="E771" s="20">
        <v>1337</v>
      </c>
      <c r="F771" s="20">
        <v>989</v>
      </c>
      <c r="G771" s="70">
        <f t="shared" si="33"/>
        <v>0</v>
      </c>
      <c r="H771" s="70">
        <f t="shared" si="34"/>
        <v>100</v>
      </c>
      <c r="I771" s="70">
        <f t="shared" si="35"/>
        <v>73.9715781600598</v>
      </c>
    </row>
    <row r="772" ht="20.25" customHeight="1" spans="1:9">
      <c r="A772" s="67"/>
      <c r="B772" s="84" t="s">
        <v>711</v>
      </c>
      <c r="C772" s="20">
        <v>0</v>
      </c>
      <c r="D772" s="20">
        <v>0</v>
      </c>
      <c r="E772" s="20">
        <v>541</v>
      </c>
      <c r="F772" s="20">
        <v>764</v>
      </c>
      <c r="G772" s="70">
        <f t="shared" ref="G772:G835" si="36">IF(C772&lt;&gt;0,(F772/C772)*100,0)</f>
        <v>0</v>
      </c>
      <c r="H772" s="70">
        <f t="shared" ref="H772:H835" si="37">IF(D772&lt;&gt;0,(F772/D772)*100,0)</f>
        <v>0</v>
      </c>
      <c r="I772" s="70">
        <f t="shared" ref="I772:I835" si="38">IF(E772&lt;&gt;0,(F772/E772)*100,0)</f>
        <v>141.219963031423</v>
      </c>
    </row>
    <row r="773" ht="20.25" customHeight="1" spans="1:9">
      <c r="A773" s="67"/>
      <c r="B773" s="84" t="s">
        <v>712</v>
      </c>
      <c r="C773" s="20">
        <v>0</v>
      </c>
      <c r="D773" s="20">
        <v>0</v>
      </c>
      <c r="E773" s="20">
        <v>296</v>
      </c>
      <c r="F773" s="20">
        <v>165</v>
      </c>
      <c r="G773" s="70">
        <f t="shared" si="36"/>
        <v>0</v>
      </c>
      <c r="H773" s="70">
        <f t="shared" si="37"/>
        <v>0</v>
      </c>
      <c r="I773" s="70">
        <f t="shared" si="38"/>
        <v>55.7432432432432</v>
      </c>
    </row>
    <row r="774" ht="20.25" customHeight="1" spans="1:9">
      <c r="A774" s="67"/>
      <c r="B774" s="84" t="s">
        <v>713</v>
      </c>
      <c r="C774" s="20">
        <v>0</v>
      </c>
      <c r="D774" s="20">
        <v>0</v>
      </c>
      <c r="E774" s="20">
        <v>40</v>
      </c>
      <c r="F774" s="20">
        <v>0</v>
      </c>
      <c r="G774" s="70">
        <f t="shared" si="36"/>
        <v>0</v>
      </c>
      <c r="H774" s="70">
        <f t="shared" si="37"/>
        <v>0</v>
      </c>
      <c r="I774" s="70">
        <f t="shared" si="38"/>
        <v>0</v>
      </c>
    </row>
    <row r="775" ht="20.25" customHeight="1" spans="1:9">
      <c r="A775" s="67"/>
      <c r="B775" s="84" t="s">
        <v>714</v>
      </c>
      <c r="C775" s="20">
        <v>0</v>
      </c>
      <c r="D775" s="20">
        <v>0</v>
      </c>
      <c r="E775" s="20">
        <v>0</v>
      </c>
      <c r="F775" s="20">
        <v>16</v>
      </c>
      <c r="G775" s="70">
        <f t="shared" si="36"/>
        <v>0</v>
      </c>
      <c r="H775" s="70">
        <f t="shared" si="37"/>
        <v>0</v>
      </c>
      <c r="I775" s="70">
        <f t="shared" si="38"/>
        <v>0</v>
      </c>
    </row>
    <row r="776" ht="20.25" customHeight="1" spans="1:9">
      <c r="A776" s="67"/>
      <c r="B776" s="84" t="s">
        <v>715</v>
      </c>
      <c r="C776" s="20">
        <v>0</v>
      </c>
      <c r="D776" s="20">
        <v>0</v>
      </c>
      <c r="E776" s="20">
        <v>0</v>
      </c>
      <c r="F776" s="20">
        <v>0</v>
      </c>
      <c r="G776" s="70">
        <f t="shared" si="36"/>
        <v>0</v>
      </c>
      <c r="H776" s="70">
        <f t="shared" si="37"/>
        <v>0</v>
      </c>
      <c r="I776" s="70">
        <f t="shared" si="38"/>
        <v>0</v>
      </c>
    </row>
    <row r="777" ht="20.25" customHeight="1" spans="1:9">
      <c r="A777" s="67"/>
      <c r="B777" s="84" t="s">
        <v>716</v>
      </c>
      <c r="C777" s="20">
        <v>0</v>
      </c>
      <c r="D777" s="20">
        <v>0</v>
      </c>
      <c r="E777" s="20">
        <v>460</v>
      </c>
      <c r="F777" s="20">
        <v>44</v>
      </c>
      <c r="G777" s="70">
        <f t="shared" si="36"/>
        <v>0</v>
      </c>
      <c r="H777" s="70">
        <f t="shared" si="37"/>
        <v>0</v>
      </c>
      <c r="I777" s="70">
        <f t="shared" si="38"/>
        <v>9.56521739130435</v>
      </c>
    </row>
    <row r="778" ht="20.25" customHeight="1" spans="1:9">
      <c r="A778" s="67"/>
      <c r="B778" s="84" t="s">
        <v>717</v>
      </c>
      <c r="C778" s="20">
        <v>0</v>
      </c>
      <c r="D778" s="20">
        <v>610</v>
      </c>
      <c r="E778" s="20">
        <v>1214</v>
      </c>
      <c r="F778" s="20">
        <v>610</v>
      </c>
      <c r="G778" s="70">
        <f t="shared" si="36"/>
        <v>0</v>
      </c>
      <c r="H778" s="70">
        <f t="shared" si="37"/>
        <v>100</v>
      </c>
      <c r="I778" s="70">
        <f t="shared" si="38"/>
        <v>50.2471169686985</v>
      </c>
    </row>
    <row r="779" ht="20.25" customHeight="1" spans="1:9">
      <c r="A779" s="67"/>
      <c r="B779" s="84" t="s">
        <v>718</v>
      </c>
      <c r="C779" s="20">
        <v>0</v>
      </c>
      <c r="D779" s="20">
        <v>0</v>
      </c>
      <c r="E779" s="20">
        <v>904</v>
      </c>
      <c r="F779" s="20">
        <v>109</v>
      </c>
      <c r="G779" s="70">
        <f t="shared" si="36"/>
        <v>0</v>
      </c>
      <c r="H779" s="70">
        <f t="shared" si="37"/>
        <v>0</v>
      </c>
      <c r="I779" s="70">
        <f t="shared" si="38"/>
        <v>12.0575221238938</v>
      </c>
    </row>
    <row r="780" ht="20.25" customHeight="1" spans="1:9">
      <c r="A780" s="67"/>
      <c r="B780" s="84" t="s">
        <v>719</v>
      </c>
      <c r="C780" s="20">
        <v>0</v>
      </c>
      <c r="D780" s="20">
        <v>0</v>
      </c>
      <c r="E780" s="20">
        <v>265</v>
      </c>
      <c r="F780" s="20">
        <v>501</v>
      </c>
      <c r="G780" s="70">
        <f t="shared" si="36"/>
        <v>0</v>
      </c>
      <c r="H780" s="70">
        <f t="shared" si="37"/>
        <v>0</v>
      </c>
      <c r="I780" s="70">
        <f t="shared" si="38"/>
        <v>189.056603773585</v>
      </c>
    </row>
    <row r="781" ht="20.25" customHeight="1" spans="1:9">
      <c r="A781" s="67"/>
      <c r="B781" s="84" t="s">
        <v>720</v>
      </c>
      <c r="C781" s="20">
        <v>0</v>
      </c>
      <c r="D781" s="20">
        <v>0</v>
      </c>
      <c r="E781" s="20">
        <v>0</v>
      </c>
      <c r="F781" s="20">
        <v>0</v>
      </c>
      <c r="G781" s="70">
        <f t="shared" si="36"/>
        <v>0</v>
      </c>
      <c r="H781" s="70">
        <f t="shared" si="37"/>
        <v>0</v>
      </c>
      <c r="I781" s="70">
        <f t="shared" si="38"/>
        <v>0</v>
      </c>
    </row>
    <row r="782" ht="20.25" customHeight="1" spans="1:9">
      <c r="A782" s="67"/>
      <c r="B782" s="84" t="s">
        <v>721</v>
      </c>
      <c r="C782" s="20">
        <v>0</v>
      </c>
      <c r="D782" s="20">
        <v>0</v>
      </c>
      <c r="E782" s="20">
        <v>45</v>
      </c>
      <c r="F782" s="20">
        <v>0</v>
      </c>
      <c r="G782" s="70">
        <f t="shared" si="36"/>
        <v>0</v>
      </c>
      <c r="H782" s="70">
        <f t="shared" si="37"/>
        <v>0</v>
      </c>
      <c r="I782" s="70">
        <f t="shared" si="38"/>
        <v>0</v>
      </c>
    </row>
    <row r="783" ht="20.25" customHeight="1" spans="1:9">
      <c r="A783" s="67"/>
      <c r="B783" s="84" t="s">
        <v>722</v>
      </c>
      <c r="C783" s="20">
        <v>0</v>
      </c>
      <c r="D783" s="20">
        <v>0</v>
      </c>
      <c r="E783" s="20">
        <v>0</v>
      </c>
      <c r="F783" s="20">
        <v>0</v>
      </c>
      <c r="G783" s="70">
        <f t="shared" si="36"/>
        <v>0</v>
      </c>
      <c r="H783" s="70">
        <f t="shared" si="37"/>
        <v>0</v>
      </c>
      <c r="I783" s="70">
        <f t="shared" si="38"/>
        <v>0</v>
      </c>
    </row>
    <row r="784" ht="20.25" customHeight="1" spans="1:9">
      <c r="A784" s="67"/>
      <c r="B784" s="84" t="s">
        <v>723</v>
      </c>
      <c r="C784" s="20">
        <v>0</v>
      </c>
      <c r="D784" s="20">
        <v>0</v>
      </c>
      <c r="E784" s="20">
        <v>0</v>
      </c>
      <c r="F784" s="20">
        <v>0</v>
      </c>
      <c r="G784" s="70">
        <f t="shared" si="36"/>
        <v>0</v>
      </c>
      <c r="H784" s="70">
        <f t="shared" si="37"/>
        <v>0</v>
      </c>
      <c r="I784" s="70">
        <f t="shared" si="38"/>
        <v>0</v>
      </c>
    </row>
    <row r="785" ht="20.25" customHeight="1" spans="1:9">
      <c r="A785" s="67"/>
      <c r="B785" s="84" t="s">
        <v>724</v>
      </c>
      <c r="C785" s="20">
        <v>0</v>
      </c>
      <c r="D785" s="20">
        <v>648</v>
      </c>
      <c r="E785" s="20">
        <v>840</v>
      </c>
      <c r="F785" s="20">
        <v>648</v>
      </c>
      <c r="G785" s="70">
        <f t="shared" si="36"/>
        <v>0</v>
      </c>
      <c r="H785" s="70">
        <f t="shared" si="37"/>
        <v>100</v>
      </c>
      <c r="I785" s="70">
        <f t="shared" si="38"/>
        <v>77.1428571428572</v>
      </c>
    </row>
    <row r="786" ht="20.25" customHeight="1" spans="1:9">
      <c r="A786" s="67"/>
      <c r="B786" s="84" t="s">
        <v>725</v>
      </c>
      <c r="C786" s="20">
        <v>0</v>
      </c>
      <c r="D786" s="20">
        <v>0</v>
      </c>
      <c r="E786" s="20">
        <v>840</v>
      </c>
      <c r="F786" s="20">
        <v>619</v>
      </c>
      <c r="G786" s="70">
        <f t="shared" si="36"/>
        <v>0</v>
      </c>
      <c r="H786" s="70">
        <f t="shared" si="37"/>
        <v>0</v>
      </c>
      <c r="I786" s="70">
        <f t="shared" si="38"/>
        <v>73.6904761904762</v>
      </c>
    </row>
    <row r="787" ht="20.25" customHeight="1" spans="1:9">
      <c r="A787" s="67"/>
      <c r="B787" s="84" t="s">
        <v>726</v>
      </c>
      <c r="C787" s="20">
        <v>0</v>
      </c>
      <c r="D787" s="20">
        <v>0</v>
      </c>
      <c r="E787" s="20">
        <v>0</v>
      </c>
      <c r="F787" s="20">
        <v>0</v>
      </c>
      <c r="G787" s="70">
        <f t="shared" si="36"/>
        <v>0</v>
      </c>
      <c r="H787" s="70">
        <f t="shared" si="37"/>
        <v>0</v>
      </c>
      <c r="I787" s="70">
        <f t="shared" si="38"/>
        <v>0</v>
      </c>
    </row>
    <row r="788" ht="20.25" customHeight="1" spans="1:9">
      <c r="A788" s="67"/>
      <c r="B788" s="84" t="s">
        <v>727</v>
      </c>
      <c r="C788" s="20">
        <v>0</v>
      </c>
      <c r="D788" s="20">
        <v>0</v>
      </c>
      <c r="E788" s="20">
        <v>0</v>
      </c>
      <c r="F788" s="20">
        <v>0</v>
      </c>
      <c r="G788" s="70">
        <f t="shared" si="36"/>
        <v>0</v>
      </c>
      <c r="H788" s="70">
        <f t="shared" si="37"/>
        <v>0</v>
      </c>
      <c r="I788" s="70">
        <f t="shared" si="38"/>
        <v>0</v>
      </c>
    </row>
    <row r="789" ht="20.25" customHeight="1" spans="1:9">
      <c r="A789" s="67"/>
      <c r="B789" s="84" t="s">
        <v>728</v>
      </c>
      <c r="C789" s="20">
        <v>0</v>
      </c>
      <c r="D789" s="20">
        <v>0</v>
      </c>
      <c r="E789" s="20">
        <v>0</v>
      </c>
      <c r="F789" s="20">
        <v>26</v>
      </c>
      <c r="G789" s="70">
        <f t="shared" si="36"/>
        <v>0</v>
      </c>
      <c r="H789" s="70">
        <f t="shared" si="37"/>
        <v>0</v>
      </c>
      <c r="I789" s="70">
        <f t="shared" si="38"/>
        <v>0</v>
      </c>
    </row>
    <row r="790" ht="20.25" customHeight="1" spans="1:9">
      <c r="A790" s="67"/>
      <c r="B790" s="84" t="s">
        <v>729</v>
      </c>
      <c r="C790" s="20">
        <v>0</v>
      </c>
      <c r="D790" s="20">
        <v>0</v>
      </c>
      <c r="E790" s="20">
        <v>0</v>
      </c>
      <c r="F790" s="20">
        <v>3</v>
      </c>
      <c r="G790" s="70">
        <f t="shared" si="36"/>
        <v>0</v>
      </c>
      <c r="H790" s="70">
        <f t="shared" si="37"/>
        <v>0</v>
      </c>
      <c r="I790" s="70">
        <f t="shared" si="38"/>
        <v>0</v>
      </c>
    </row>
    <row r="791" ht="20.25" customHeight="1" spans="1:9">
      <c r="A791" s="67"/>
      <c r="B791" s="84" t="s">
        <v>730</v>
      </c>
      <c r="C791" s="20">
        <v>0</v>
      </c>
      <c r="D791" s="20">
        <v>10</v>
      </c>
      <c r="E791" s="20">
        <v>0</v>
      </c>
      <c r="F791" s="20">
        <v>10</v>
      </c>
      <c r="G791" s="70">
        <f t="shared" si="36"/>
        <v>0</v>
      </c>
      <c r="H791" s="70">
        <f t="shared" si="37"/>
        <v>100</v>
      </c>
      <c r="I791" s="70">
        <f t="shared" si="38"/>
        <v>0</v>
      </c>
    </row>
    <row r="792" ht="20.25" customHeight="1" spans="1:9">
      <c r="A792" s="67"/>
      <c r="B792" s="84" t="s">
        <v>731</v>
      </c>
      <c r="C792" s="20">
        <v>0</v>
      </c>
      <c r="D792" s="20">
        <v>0</v>
      </c>
      <c r="E792" s="20">
        <v>0</v>
      </c>
      <c r="F792" s="20">
        <v>0</v>
      </c>
      <c r="G792" s="70">
        <f t="shared" si="36"/>
        <v>0</v>
      </c>
      <c r="H792" s="70">
        <f t="shared" si="37"/>
        <v>0</v>
      </c>
      <c r="I792" s="70">
        <f t="shared" si="38"/>
        <v>0</v>
      </c>
    </row>
    <row r="793" ht="20.25" customHeight="1" spans="1:9">
      <c r="A793" s="67"/>
      <c r="B793" s="84" t="s">
        <v>732</v>
      </c>
      <c r="C793" s="20">
        <v>0</v>
      </c>
      <c r="D793" s="20">
        <v>0</v>
      </c>
      <c r="E793" s="20">
        <v>0</v>
      </c>
      <c r="F793" s="20">
        <v>10</v>
      </c>
      <c r="G793" s="70">
        <f t="shared" si="36"/>
        <v>0</v>
      </c>
      <c r="H793" s="70">
        <f t="shared" si="37"/>
        <v>0</v>
      </c>
      <c r="I793" s="70">
        <f t="shared" si="38"/>
        <v>0</v>
      </c>
    </row>
    <row r="794" ht="20.25" customHeight="1" spans="1:9">
      <c r="A794" s="67"/>
      <c r="B794" s="84" t="s">
        <v>733</v>
      </c>
      <c r="C794" s="20">
        <v>0</v>
      </c>
      <c r="D794" s="20">
        <v>0</v>
      </c>
      <c r="E794" s="20">
        <v>0</v>
      </c>
      <c r="F794" s="20">
        <v>0</v>
      </c>
      <c r="G794" s="70">
        <f t="shared" si="36"/>
        <v>0</v>
      </c>
      <c r="H794" s="70">
        <f t="shared" si="37"/>
        <v>0</v>
      </c>
      <c r="I794" s="70">
        <f t="shared" si="38"/>
        <v>0</v>
      </c>
    </row>
    <row r="795" ht="20.25" customHeight="1" spans="1:9">
      <c r="A795" s="67"/>
      <c r="B795" s="84" t="s">
        <v>734</v>
      </c>
      <c r="C795" s="20">
        <v>0</v>
      </c>
      <c r="D795" s="20">
        <v>0</v>
      </c>
      <c r="E795" s="20">
        <v>0</v>
      </c>
      <c r="F795" s="20">
        <v>0</v>
      </c>
      <c r="G795" s="70">
        <f t="shared" si="36"/>
        <v>0</v>
      </c>
      <c r="H795" s="70">
        <f t="shared" si="37"/>
        <v>0</v>
      </c>
      <c r="I795" s="70">
        <f t="shared" si="38"/>
        <v>0</v>
      </c>
    </row>
    <row r="796" ht="20.25" customHeight="1" spans="1:9">
      <c r="A796" s="67"/>
      <c r="B796" s="84" t="s">
        <v>735</v>
      </c>
      <c r="C796" s="20">
        <v>0</v>
      </c>
      <c r="D796" s="20">
        <v>0</v>
      </c>
      <c r="E796" s="20">
        <v>0</v>
      </c>
      <c r="F796" s="20">
        <v>0</v>
      </c>
      <c r="G796" s="70">
        <f t="shared" si="36"/>
        <v>0</v>
      </c>
      <c r="H796" s="70">
        <f t="shared" si="37"/>
        <v>0</v>
      </c>
      <c r="I796" s="70">
        <f t="shared" si="38"/>
        <v>0</v>
      </c>
    </row>
    <row r="797" ht="20.25" customHeight="1" spans="1:9">
      <c r="A797" s="67"/>
      <c r="B797" s="84" t="s">
        <v>736</v>
      </c>
      <c r="C797" s="20">
        <v>0</v>
      </c>
      <c r="D797" s="20">
        <v>0</v>
      </c>
      <c r="E797" s="20">
        <v>0</v>
      </c>
      <c r="F797" s="20">
        <v>0</v>
      </c>
      <c r="G797" s="70">
        <f t="shared" si="36"/>
        <v>0</v>
      </c>
      <c r="H797" s="70">
        <f t="shared" si="37"/>
        <v>0</v>
      </c>
      <c r="I797" s="70">
        <f t="shared" si="38"/>
        <v>0</v>
      </c>
    </row>
    <row r="798" ht="20.25" customHeight="1" spans="1:9">
      <c r="A798" s="67"/>
      <c r="B798" s="84" t="s">
        <v>737</v>
      </c>
      <c r="C798" s="20">
        <v>0</v>
      </c>
      <c r="D798" s="20">
        <v>0</v>
      </c>
      <c r="E798" s="20">
        <v>0</v>
      </c>
      <c r="F798" s="20">
        <v>0</v>
      </c>
      <c r="G798" s="70">
        <f t="shared" si="36"/>
        <v>0</v>
      </c>
      <c r="H798" s="70">
        <f t="shared" si="37"/>
        <v>0</v>
      </c>
      <c r="I798" s="70">
        <f t="shared" si="38"/>
        <v>0</v>
      </c>
    </row>
    <row r="799" ht="20.25" customHeight="1" spans="1:9">
      <c r="A799" s="67"/>
      <c r="B799" s="84" t="s">
        <v>738</v>
      </c>
      <c r="C799" s="20">
        <v>0</v>
      </c>
      <c r="D799" s="20">
        <v>0</v>
      </c>
      <c r="E799" s="20">
        <v>50</v>
      </c>
      <c r="F799" s="20">
        <v>0</v>
      </c>
      <c r="G799" s="70">
        <f t="shared" si="36"/>
        <v>0</v>
      </c>
      <c r="H799" s="70">
        <f t="shared" si="37"/>
        <v>0</v>
      </c>
      <c r="I799" s="70">
        <f t="shared" si="38"/>
        <v>0</v>
      </c>
    </row>
    <row r="800" ht="20.25" customHeight="1" spans="1:9">
      <c r="A800" s="67"/>
      <c r="B800" s="84" t="s">
        <v>739</v>
      </c>
      <c r="C800" s="20">
        <v>0</v>
      </c>
      <c r="D800" s="20">
        <v>0</v>
      </c>
      <c r="E800" s="20">
        <v>50</v>
      </c>
      <c r="F800" s="20">
        <v>0</v>
      </c>
      <c r="G800" s="70">
        <f t="shared" si="36"/>
        <v>0</v>
      </c>
      <c r="H800" s="70">
        <f t="shared" si="37"/>
        <v>0</v>
      </c>
      <c r="I800" s="70">
        <f t="shared" si="38"/>
        <v>0</v>
      </c>
    </row>
    <row r="801" ht="20.25" customHeight="1" spans="1:9">
      <c r="A801" s="67"/>
      <c r="B801" s="84" t="s">
        <v>740</v>
      </c>
      <c r="C801" s="20">
        <v>0</v>
      </c>
      <c r="D801" s="20">
        <v>0</v>
      </c>
      <c r="E801" s="20">
        <v>0</v>
      </c>
      <c r="F801" s="20">
        <v>0</v>
      </c>
      <c r="G801" s="70">
        <f t="shared" si="36"/>
        <v>0</v>
      </c>
      <c r="H801" s="70">
        <f t="shared" si="37"/>
        <v>0</v>
      </c>
      <c r="I801" s="70">
        <f t="shared" si="38"/>
        <v>0</v>
      </c>
    </row>
    <row r="802" ht="20.25" customHeight="1" spans="1:9">
      <c r="A802" s="67"/>
      <c r="B802" s="84" t="s">
        <v>741</v>
      </c>
      <c r="C802" s="20">
        <v>0</v>
      </c>
      <c r="D802" s="20">
        <v>0</v>
      </c>
      <c r="E802" s="20">
        <v>0</v>
      </c>
      <c r="F802" s="20">
        <v>0</v>
      </c>
      <c r="G802" s="70">
        <f t="shared" si="36"/>
        <v>0</v>
      </c>
      <c r="H802" s="70">
        <f t="shared" si="37"/>
        <v>0</v>
      </c>
      <c r="I802" s="70">
        <f t="shared" si="38"/>
        <v>0</v>
      </c>
    </row>
    <row r="803" ht="20.25" customHeight="1" spans="1:9">
      <c r="A803" s="67"/>
      <c r="B803" s="84" t="s">
        <v>742</v>
      </c>
      <c r="C803" s="20">
        <v>0</v>
      </c>
      <c r="D803" s="20">
        <v>0</v>
      </c>
      <c r="E803" s="20">
        <v>0</v>
      </c>
      <c r="F803" s="20">
        <v>0</v>
      </c>
      <c r="G803" s="70">
        <f t="shared" si="36"/>
        <v>0</v>
      </c>
      <c r="H803" s="70">
        <f t="shared" si="37"/>
        <v>0</v>
      </c>
      <c r="I803" s="70">
        <f t="shared" si="38"/>
        <v>0</v>
      </c>
    </row>
    <row r="804" ht="20.25" customHeight="1" spans="1:9">
      <c r="A804" s="67"/>
      <c r="B804" s="84" t="s">
        <v>743</v>
      </c>
      <c r="C804" s="20">
        <v>0</v>
      </c>
      <c r="D804" s="20">
        <v>0</v>
      </c>
      <c r="E804" s="20">
        <v>0</v>
      </c>
      <c r="F804" s="20">
        <v>0</v>
      </c>
      <c r="G804" s="70">
        <f t="shared" si="36"/>
        <v>0</v>
      </c>
      <c r="H804" s="70">
        <f t="shared" si="37"/>
        <v>0</v>
      </c>
      <c r="I804" s="70">
        <f t="shared" si="38"/>
        <v>0</v>
      </c>
    </row>
    <row r="805" ht="20.25" customHeight="1" spans="1:9">
      <c r="A805" s="67"/>
      <c r="B805" s="84" t="s">
        <v>744</v>
      </c>
      <c r="C805" s="20">
        <v>0</v>
      </c>
      <c r="D805" s="20">
        <v>0</v>
      </c>
      <c r="E805" s="20">
        <v>0</v>
      </c>
      <c r="F805" s="20">
        <v>0</v>
      </c>
      <c r="G805" s="70">
        <f t="shared" si="36"/>
        <v>0</v>
      </c>
      <c r="H805" s="70">
        <f t="shared" si="37"/>
        <v>0</v>
      </c>
      <c r="I805" s="70">
        <f t="shared" si="38"/>
        <v>0</v>
      </c>
    </row>
    <row r="806" ht="20.25" customHeight="1" spans="1:9">
      <c r="A806" s="67"/>
      <c r="B806" s="84" t="s">
        <v>745</v>
      </c>
      <c r="C806" s="20">
        <v>0</v>
      </c>
      <c r="D806" s="20">
        <v>0</v>
      </c>
      <c r="E806" s="20">
        <v>0</v>
      </c>
      <c r="F806" s="20">
        <v>0</v>
      </c>
      <c r="G806" s="70">
        <f t="shared" si="36"/>
        <v>0</v>
      </c>
      <c r="H806" s="70">
        <f t="shared" si="37"/>
        <v>0</v>
      </c>
      <c r="I806" s="70">
        <f t="shared" si="38"/>
        <v>0</v>
      </c>
    </row>
    <row r="807" ht="20.25" customHeight="1" spans="1:9">
      <c r="A807" s="67"/>
      <c r="B807" s="84" t="s">
        <v>746</v>
      </c>
      <c r="C807" s="20">
        <v>0</v>
      </c>
      <c r="D807" s="20">
        <v>0</v>
      </c>
      <c r="E807" s="20">
        <v>0</v>
      </c>
      <c r="F807" s="20">
        <v>0</v>
      </c>
      <c r="G807" s="70">
        <f t="shared" si="36"/>
        <v>0</v>
      </c>
      <c r="H807" s="70">
        <f t="shared" si="37"/>
        <v>0</v>
      </c>
      <c r="I807" s="70">
        <f t="shared" si="38"/>
        <v>0</v>
      </c>
    </row>
    <row r="808" ht="20.25" customHeight="1" spans="1:9">
      <c r="A808" s="67"/>
      <c r="B808" s="84" t="s">
        <v>747</v>
      </c>
      <c r="C808" s="20">
        <v>0</v>
      </c>
      <c r="D808" s="20">
        <v>0</v>
      </c>
      <c r="E808" s="20">
        <v>0</v>
      </c>
      <c r="F808" s="20">
        <v>0</v>
      </c>
      <c r="G808" s="70">
        <f t="shared" si="36"/>
        <v>0</v>
      </c>
      <c r="H808" s="70">
        <f t="shared" si="37"/>
        <v>0</v>
      </c>
      <c r="I808" s="70">
        <f t="shared" si="38"/>
        <v>0</v>
      </c>
    </row>
    <row r="809" ht="20.25" customHeight="1" spans="1:9">
      <c r="A809" s="67"/>
      <c r="B809" s="84" t="s">
        <v>748</v>
      </c>
      <c r="C809" s="20">
        <v>0</v>
      </c>
      <c r="D809" s="20">
        <v>0</v>
      </c>
      <c r="E809" s="20">
        <v>0</v>
      </c>
      <c r="F809" s="20">
        <v>0</v>
      </c>
      <c r="G809" s="70">
        <f t="shared" si="36"/>
        <v>0</v>
      </c>
      <c r="H809" s="70">
        <f t="shared" si="37"/>
        <v>0</v>
      </c>
      <c r="I809" s="70">
        <f t="shared" si="38"/>
        <v>0</v>
      </c>
    </row>
    <row r="810" ht="20.25" customHeight="1" spans="1:9">
      <c r="A810" s="67"/>
      <c r="B810" s="84" t="s">
        <v>749</v>
      </c>
      <c r="C810" s="20">
        <v>0</v>
      </c>
      <c r="D810" s="20">
        <v>0</v>
      </c>
      <c r="E810" s="20">
        <v>0</v>
      </c>
      <c r="F810" s="20">
        <v>0</v>
      </c>
      <c r="G810" s="70">
        <f t="shared" si="36"/>
        <v>0</v>
      </c>
      <c r="H810" s="70">
        <f t="shared" si="37"/>
        <v>0</v>
      </c>
      <c r="I810" s="70">
        <f t="shared" si="38"/>
        <v>0</v>
      </c>
    </row>
    <row r="811" ht="20.25" customHeight="1" spans="1:9">
      <c r="A811" s="67"/>
      <c r="B811" s="84" t="s">
        <v>750</v>
      </c>
      <c r="C811" s="20">
        <v>0</v>
      </c>
      <c r="D811" s="20">
        <v>0</v>
      </c>
      <c r="E811" s="20">
        <v>0</v>
      </c>
      <c r="F811" s="20">
        <v>0</v>
      </c>
      <c r="G811" s="70">
        <f t="shared" si="36"/>
        <v>0</v>
      </c>
      <c r="H811" s="70">
        <f t="shared" si="37"/>
        <v>0</v>
      </c>
      <c r="I811" s="70">
        <f t="shared" si="38"/>
        <v>0</v>
      </c>
    </row>
    <row r="812" ht="20.25" customHeight="1" spans="1:9">
      <c r="A812" s="67"/>
      <c r="B812" s="84" t="s">
        <v>147</v>
      </c>
      <c r="C812" s="20">
        <v>0</v>
      </c>
      <c r="D812" s="20">
        <v>0</v>
      </c>
      <c r="E812" s="20">
        <v>0</v>
      </c>
      <c r="F812" s="20">
        <v>0</v>
      </c>
      <c r="G812" s="70">
        <f t="shared" si="36"/>
        <v>0</v>
      </c>
      <c r="H812" s="70">
        <f t="shared" si="37"/>
        <v>0</v>
      </c>
      <c r="I812" s="70">
        <f t="shared" si="38"/>
        <v>0</v>
      </c>
    </row>
    <row r="813" ht="20.25" customHeight="1" spans="1:9">
      <c r="A813" s="67"/>
      <c r="B813" s="84" t="s">
        <v>148</v>
      </c>
      <c r="C813" s="20">
        <v>0</v>
      </c>
      <c r="D813" s="20">
        <v>0</v>
      </c>
      <c r="E813" s="20">
        <v>0</v>
      </c>
      <c r="F813" s="20">
        <v>0</v>
      </c>
      <c r="G813" s="70">
        <f t="shared" si="36"/>
        <v>0</v>
      </c>
      <c r="H813" s="70">
        <f t="shared" si="37"/>
        <v>0</v>
      </c>
      <c r="I813" s="70">
        <f t="shared" si="38"/>
        <v>0</v>
      </c>
    </row>
    <row r="814" ht="20.25" customHeight="1" spans="1:9">
      <c r="A814" s="67"/>
      <c r="B814" s="84" t="s">
        <v>149</v>
      </c>
      <c r="C814" s="20">
        <v>0</v>
      </c>
      <c r="D814" s="20">
        <v>0</v>
      </c>
      <c r="E814" s="20">
        <v>0</v>
      </c>
      <c r="F814" s="20">
        <v>0</v>
      </c>
      <c r="G814" s="70">
        <f t="shared" si="36"/>
        <v>0</v>
      </c>
      <c r="H814" s="70">
        <f t="shared" si="37"/>
        <v>0</v>
      </c>
      <c r="I814" s="70">
        <f t="shared" si="38"/>
        <v>0</v>
      </c>
    </row>
    <row r="815" ht="20.25" customHeight="1" spans="1:9">
      <c r="A815" s="67"/>
      <c r="B815" s="84" t="s">
        <v>751</v>
      </c>
      <c r="C815" s="20">
        <v>0</v>
      </c>
      <c r="D815" s="20">
        <v>0</v>
      </c>
      <c r="E815" s="20">
        <v>0</v>
      </c>
      <c r="F815" s="20">
        <v>0</v>
      </c>
      <c r="G815" s="70">
        <f t="shared" si="36"/>
        <v>0</v>
      </c>
      <c r="H815" s="70">
        <f t="shared" si="37"/>
        <v>0</v>
      </c>
      <c r="I815" s="70">
        <f t="shared" si="38"/>
        <v>0</v>
      </c>
    </row>
    <row r="816" ht="20.25" customHeight="1" spans="1:9">
      <c r="A816" s="67"/>
      <c r="B816" s="84" t="s">
        <v>752</v>
      </c>
      <c r="C816" s="20">
        <v>0</v>
      </c>
      <c r="D816" s="20">
        <v>0</v>
      </c>
      <c r="E816" s="20">
        <v>0</v>
      </c>
      <c r="F816" s="20">
        <v>0</v>
      </c>
      <c r="G816" s="70">
        <f t="shared" si="36"/>
        <v>0</v>
      </c>
      <c r="H816" s="70">
        <f t="shared" si="37"/>
        <v>0</v>
      </c>
      <c r="I816" s="70">
        <f t="shared" si="38"/>
        <v>0</v>
      </c>
    </row>
    <row r="817" ht="20.25" customHeight="1" spans="1:9">
      <c r="A817" s="67"/>
      <c r="B817" s="84" t="s">
        <v>753</v>
      </c>
      <c r="C817" s="20">
        <v>0</v>
      </c>
      <c r="D817" s="20">
        <v>0</v>
      </c>
      <c r="E817" s="20">
        <v>0</v>
      </c>
      <c r="F817" s="20">
        <v>0</v>
      </c>
      <c r="G817" s="70">
        <f t="shared" si="36"/>
        <v>0</v>
      </c>
      <c r="H817" s="70">
        <f t="shared" si="37"/>
        <v>0</v>
      </c>
      <c r="I817" s="70">
        <f t="shared" si="38"/>
        <v>0</v>
      </c>
    </row>
    <row r="818" ht="20.25" customHeight="1" spans="1:9">
      <c r="A818" s="67"/>
      <c r="B818" s="84" t="s">
        <v>188</v>
      </c>
      <c r="C818" s="20">
        <v>0</v>
      </c>
      <c r="D818" s="20">
        <v>0</v>
      </c>
      <c r="E818" s="20">
        <v>0</v>
      </c>
      <c r="F818" s="20">
        <v>0</v>
      </c>
      <c r="G818" s="70">
        <f t="shared" si="36"/>
        <v>0</v>
      </c>
      <c r="H818" s="70">
        <f t="shared" si="37"/>
        <v>0</v>
      </c>
      <c r="I818" s="70">
        <f t="shared" si="38"/>
        <v>0</v>
      </c>
    </row>
    <row r="819" ht="20.25" customHeight="1" spans="1:9">
      <c r="A819" s="67"/>
      <c r="B819" s="84" t="s">
        <v>754</v>
      </c>
      <c r="C819" s="20">
        <v>0</v>
      </c>
      <c r="D819" s="20">
        <v>0</v>
      </c>
      <c r="E819" s="20">
        <v>0</v>
      </c>
      <c r="F819" s="20">
        <v>0</v>
      </c>
      <c r="G819" s="70">
        <f t="shared" si="36"/>
        <v>0</v>
      </c>
      <c r="H819" s="70">
        <f t="shared" si="37"/>
        <v>0</v>
      </c>
      <c r="I819" s="70">
        <f t="shared" si="38"/>
        <v>0</v>
      </c>
    </row>
    <row r="820" ht="20.25" customHeight="1" spans="1:9">
      <c r="A820" s="67"/>
      <c r="B820" s="84" t="s">
        <v>156</v>
      </c>
      <c r="C820" s="20">
        <v>0</v>
      </c>
      <c r="D820" s="20">
        <v>0</v>
      </c>
      <c r="E820" s="20">
        <v>0</v>
      </c>
      <c r="F820" s="20">
        <v>0</v>
      </c>
      <c r="G820" s="70">
        <f t="shared" si="36"/>
        <v>0</v>
      </c>
      <c r="H820" s="70">
        <f t="shared" si="37"/>
        <v>0</v>
      </c>
      <c r="I820" s="70">
        <f t="shared" si="38"/>
        <v>0</v>
      </c>
    </row>
    <row r="821" ht="20.25" customHeight="1" spans="1:9">
      <c r="A821" s="67"/>
      <c r="B821" s="84" t="s">
        <v>755</v>
      </c>
      <c r="C821" s="20">
        <v>0</v>
      </c>
      <c r="D821" s="20">
        <v>0</v>
      </c>
      <c r="E821" s="20">
        <v>0</v>
      </c>
      <c r="F821" s="20">
        <v>0</v>
      </c>
      <c r="G821" s="70">
        <f t="shared" si="36"/>
        <v>0</v>
      </c>
      <c r="H821" s="70">
        <f t="shared" si="37"/>
        <v>0</v>
      </c>
      <c r="I821" s="70">
        <f t="shared" si="38"/>
        <v>0</v>
      </c>
    </row>
    <row r="822" ht="20.25" customHeight="1" spans="1:9">
      <c r="A822" s="67"/>
      <c r="B822" s="84" t="s">
        <v>756</v>
      </c>
      <c r="C822" s="20">
        <v>0</v>
      </c>
      <c r="D822" s="20">
        <v>33</v>
      </c>
      <c r="E822" s="20">
        <v>0</v>
      </c>
      <c r="F822" s="20">
        <v>33</v>
      </c>
      <c r="G822" s="70">
        <f t="shared" si="36"/>
        <v>0</v>
      </c>
      <c r="H822" s="70">
        <f t="shared" si="37"/>
        <v>100</v>
      </c>
      <c r="I822" s="70">
        <f t="shared" si="38"/>
        <v>0</v>
      </c>
    </row>
    <row r="823" ht="20.25" customHeight="1" spans="1:9">
      <c r="A823" s="67"/>
      <c r="B823" s="84" t="s">
        <v>757</v>
      </c>
      <c r="C823" s="20">
        <v>0</v>
      </c>
      <c r="D823" s="20">
        <v>0</v>
      </c>
      <c r="E823" s="20">
        <v>0</v>
      </c>
      <c r="F823" s="20">
        <v>33</v>
      </c>
      <c r="G823" s="70">
        <f t="shared" si="36"/>
        <v>0</v>
      </c>
      <c r="H823" s="70">
        <f t="shared" si="37"/>
        <v>0</v>
      </c>
      <c r="I823" s="70">
        <f t="shared" si="38"/>
        <v>0</v>
      </c>
    </row>
    <row r="824" ht="20.25" customHeight="1" spans="1:9">
      <c r="A824" s="67" t="s">
        <v>758</v>
      </c>
      <c r="B824" s="84" t="s">
        <v>107</v>
      </c>
      <c r="C824" s="20">
        <v>7813</v>
      </c>
      <c r="D824" s="20">
        <v>6039</v>
      </c>
      <c r="E824" s="20">
        <v>18391</v>
      </c>
      <c r="F824" s="20">
        <v>6039</v>
      </c>
      <c r="G824" s="70">
        <f t="shared" si="36"/>
        <v>77.2942531677973</v>
      </c>
      <c r="H824" s="70">
        <f t="shared" si="37"/>
        <v>100</v>
      </c>
      <c r="I824" s="70">
        <f t="shared" si="38"/>
        <v>32.8367136099179</v>
      </c>
    </row>
    <row r="825" ht="20.25" customHeight="1" spans="1:9">
      <c r="A825" s="67"/>
      <c r="B825" s="84" t="s">
        <v>759</v>
      </c>
      <c r="C825" s="20">
        <v>2425</v>
      </c>
      <c r="D825" s="20">
        <v>2914</v>
      </c>
      <c r="E825" s="20">
        <v>2533</v>
      </c>
      <c r="F825" s="20">
        <v>2914</v>
      </c>
      <c r="G825" s="70">
        <f t="shared" si="36"/>
        <v>120.164948453608</v>
      </c>
      <c r="H825" s="70">
        <f t="shared" si="37"/>
        <v>100</v>
      </c>
      <c r="I825" s="70">
        <f t="shared" si="38"/>
        <v>115.04145282274</v>
      </c>
    </row>
    <row r="826" ht="20.25" customHeight="1" spans="1:9">
      <c r="A826" s="67"/>
      <c r="B826" s="84" t="s">
        <v>147</v>
      </c>
      <c r="C826" s="20">
        <v>0</v>
      </c>
      <c r="D826" s="20">
        <v>0</v>
      </c>
      <c r="E826" s="20">
        <v>151</v>
      </c>
      <c r="F826" s="20">
        <v>171</v>
      </c>
      <c r="G826" s="70">
        <f t="shared" si="36"/>
        <v>0</v>
      </c>
      <c r="H826" s="70">
        <f t="shared" si="37"/>
        <v>0</v>
      </c>
      <c r="I826" s="70">
        <f t="shared" si="38"/>
        <v>113.245033112583</v>
      </c>
    </row>
    <row r="827" ht="20.25" customHeight="1" spans="1:9">
      <c r="A827" s="67"/>
      <c r="B827" s="84" t="s">
        <v>148</v>
      </c>
      <c r="C827" s="20">
        <v>0</v>
      </c>
      <c r="D827" s="20">
        <v>0</v>
      </c>
      <c r="E827" s="20">
        <v>0</v>
      </c>
      <c r="F827" s="20">
        <v>0</v>
      </c>
      <c r="G827" s="70">
        <f t="shared" si="36"/>
        <v>0</v>
      </c>
      <c r="H827" s="70">
        <f t="shared" si="37"/>
        <v>0</v>
      </c>
      <c r="I827" s="70">
        <f t="shared" si="38"/>
        <v>0</v>
      </c>
    </row>
    <row r="828" ht="20.25" customHeight="1" spans="1:9">
      <c r="A828" s="67"/>
      <c r="B828" s="84" t="s">
        <v>149</v>
      </c>
      <c r="C828" s="20">
        <v>0</v>
      </c>
      <c r="D828" s="20">
        <v>0</v>
      </c>
      <c r="E828" s="20">
        <v>0</v>
      </c>
      <c r="F828" s="20">
        <v>0</v>
      </c>
      <c r="G828" s="70">
        <f t="shared" si="36"/>
        <v>0</v>
      </c>
      <c r="H828" s="70">
        <f t="shared" si="37"/>
        <v>0</v>
      </c>
      <c r="I828" s="70">
        <f t="shared" si="38"/>
        <v>0</v>
      </c>
    </row>
    <row r="829" ht="20.25" customHeight="1" spans="1:9">
      <c r="A829" s="67"/>
      <c r="B829" s="84" t="s">
        <v>760</v>
      </c>
      <c r="C829" s="20">
        <v>0</v>
      </c>
      <c r="D829" s="20">
        <v>0</v>
      </c>
      <c r="E829" s="20">
        <v>96</v>
      </c>
      <c r="F829" s="20">
        <v>143</v>
      </c>
      <c r="G829" s="70">
        <f t="shared" si="36"/>
        <v>0</v>
      </c>
      <c r="H829" s="70">
        <f t="shared" si="37"/>
        <v>0</v>
      </c>
      <c r="I829" s="70">
        <f t="shared" si="38"/>
        <v>148.958333333333</v>
      </c>
    </row>
    <row r="830" ht="20.25" customHeight="1" spans="1:9">
      <c r="A830" s="67"/>
      <c r="B830" s="84" t="s">
        <v>761</v>
      </c>
      <c r="C830" s="20">
        <v>0</v>
      </c>
      <c r="D830" s="20">
        <v>0</v>
      </c>
      <c r="E830" s="20">
        <v>0</v>
      </c>
      <c r="F830" s="20">
        <v>0</v>
      </c>
      <c r="G830" s="70">
        <f t="shared" si="36"/>
        <v>0</v>
      </c>
      <c r="H830" s="70">
        <f t="shared" si="37"/>
        <v>0</v>
      </c>
      <c r="I830" s="70">
        <f t="shared" si="38"/>
        <v>0</v>
      </c>
    </row>
    <row r="831" ht="20.25" customHeight="1" spans="1:9">
      <c r="A831" s="67"/>
      <c r="B831" s="84" t="s">
        <v>762</v>
      </c>
      <c r="C831" s="20">
        <v>0</v>
      </c>
      <c r="D831" s="20">
        <v>0</v>
      </c>
      <c r="E831" s="20">
        <v>0</v>
      </c>
      <c r="F831" s="20">
        <v>0</v>
      </c>
      <c r="G831" s="70">
        <f t="shared" si="36"/>
        <v>0</v>
      </c>
      <c r="H831" s="70">
        <f t="shared" si="37"/>
        <v>0</v>
      </c>
      <c r="I831" s="70">
        <f t="shared" si="38"/>
        <v>0</v>
      </c>
    </row>
    <row r="832" ht="20.25" customHeight="1" spans="1:9">
      <c r="A832" s="67"/>
      <c r="B832" s="84" t="s">
        <v>763</v>
      </c>
      <c r="C832" s="20">
        <v>0</v>
      </c>
      <c r="D832" s="20">
        <v>0</v>
      </c>
      <c r="E832" s="20">
        <v>0</v>
      </c>
      <c r="F832" s="20">
        <v>0</v>
      </c>
      <c r="G832" s="70">
        <f t="shared" si="36"/>
        <v>0</v>
      </c>
      <c r="H832" s="70">
        <f t="shared" si="37"/>
        <v>0</v>
      </c>
      <c r="I832" s="70">
        <f t="shared" si="38"/>
        <v>0</v>
      </c>
    </row>
    <row r="833" ht="20.25" customHeight="1" spans="1:9">
      <c r="A833" s="67"/>
      <c r="B833" s="84" t="s">
        <v>764</v>
      </c>
      <c r="C833" s="20">
        <v>0</v>
      </c>
      <c r="D833" s="20">
        <v>0</v>
      </c>
      <c r="E833" s="20">
        <v>0</v>
      </c>
      <c r="F833" s="20">
        <v>0</v>
      </c>
      <c r="G833" s="70">
        <f t="shared" si="36"/>
        <v>0</v>
      </c>
      <c r="H833" s="70">
        <f t="shared" si="37"/>
        <v>0</v>
      </c>
      <c r="I833" s="70">
        <f t="shared" si="38"/>
        <v>0</v>
      </c>
    </row>
    <row r="834" ht="20.25" customHeight="1" spans="1:9">
      <c r="A834" s="67"/>
      <c r="B834" s="84" t="s">
        <v>765</v>
      </c>
      <c r="C834" s="20">
        <v>0</v>
      </c>
      <c r="D834" s="20">
        <v>0</v>
      </c>
      <c r="E834" s="20">
        <v>0</v>
      </c>
      <c r="F834" s="20">
        <v>0</v>
      </c>
      <c r="G834" s="70">
        <f t="shared" si="36"/>
        <v>0</v>
      </c>
      <c r="H834" s="70">
        <f t="shared" si="37"/>
        <v>0</v>
      </c>
      <c r="I834" s="70">
        <f t="shared" si="38"/>
        <v>0</v>
      </c>
    </row>
    <row r="835" ht="20.25" customHeight="1" spans="1:9">
      <c r="A835" s="67"/>
      <c r="B835" s="84" t="s">
        <v>766</v>
      </c>
      <c r="C835" s="20">
        <v>0</v>
      </c>
      <c r="D835" s="20">
        <v>0</v>
      </c>
      <c r="E835" s="20">
        <v>2286</v>
      </c>
      <c r="F835" s="20">
        <v>2600</v>
      </c>
      <c r="G835" s="70">
        <f t="shared" si="36"/>
        <v>0</v>
      </c>
      <c r="H835" s="70">
        <f t="shared" si="37"/>
        <v>0</v>
      </c>
      <c r="I835" s="70">
        <f t="shared" si="38"/>
        <v>113.735783027122</v>
      </c>
    </row>
    <row r="836" ht="20.25" customHeight="1" spans="1:9">
      <c r="A836" s="67"/>
      <c r="B836" s="84" t="s">
        <v>767</v>
      </c>
      <c r="C836" s="20">
        <v>0</v>
      </c>
      <c r="D836" s="20">
        <v>0</v>
      </c>
      <c r="E836" s="20">
        <v>0</v>
      </c>
      <c r="F836" s="20">
        <v>0</v>
      </c>
      <c r="G836" s="70">
        <f t="shared" ref="G836:G899" si="39">IF(C836&lt;&gt;0,(F836/C836)*100,0)</f>
        <v>0</v>
      </c>
      <c r="H836" s="70">
        <f t="shared" ref="H836:H899" si="40">IF(D836&lt;&gt;0,(F836/D836)*100,0)</f>
        <v>0</v>
      </c>
      <c r="I836" s="70">
        <f t="shared" ref="I836:I899" si="41">IF(E836&lt;&gt;0,(F836/E836)*100,0)</f>
        <v>0</v>
      </c>
    </row>
    <row r="837" ht="20.25" customHeight="1" spans="1:9">
      <c r="A837" s="67"/>
      <c r="B837" s="84" t="s">
        <v>768</v>
      </c>
      <c r="C837" s="20">
        <v>0</v>
      </c>
      <c r="D837" s="20">
        <v>0</v>
      </c>
      <c r="E837" s="20">
        <v>0</v>
      </c>
      <c r="F837" s="20">
        <v>0</v>
      </c>
      <c r="G837" s="70">
        <f t="shared" si="39"/>
        <v>0</v>
      </c>
      <c r="H837" s="70">
        <f t="shared" si="40"/>
        <v>0</v>
      </c>
      <c r="I837" s="70">
        <f t="shared" si="41"/>
        <v>0</v>
      </c>
    </row>
    <row r="838" ht="20.25" customHeight="1" spans="1:9">
      <c r="A838" s="67"/>
      <c r="B838" s="84" t="s">
        <v>769</v>
      </c>
      <c r="C838" s="20">
        <v>3841</v>
      </c>
      <c r="D838" s="20">
        <v>1482</v>
      </c>
      <c r="E838" s="20">
        <v>14189</v>
      </c>
      <c r="F838" s="20">
        <v>1482</v>
      </c>
      <c r="G838" s="70">
        <f t="shared" si="39"/>
        <v>38.5837021608956</v>
      </c>
      <c r="H838" s="70">
        <f t="shared" si="40"/>
        <v>100</v>
      </c>
      <c r="I838" s="70">
        <f t="shared" si="41"/>
        <v>10.4447106913806</v>
      </c>
    </row>
    <row r="839" ht="20.25" customHeight="1" spans="1:9">
      <c r="A839" s="67"/>
      <c r="B839" s="84" t="s">
        <v>770</v>
      </c>
      <c r="C839" s="20">
        <v>0</v>
      </c>
      <c r="D839" s="20">
        <v>0</v>
      </c>
      <c r="E839" s="20">
        <v>100</v>
      </c>
      <c r="F839" s="20">
        <v>472</v>
      </c>
      <c r="G839" s="70">
        <f t="shared" si="39"/>
        <v>0</v>
      </c>
      <c r="H839" s="70">
        <f t="shared" si="40"/>
        <v>0</v>
      </c>
      <c r="I839" s="70">
        <f t="shared" si="41"/>
        <v>472</v>
      </c>
    </row>
    <row r="840" ht="20.25" customHeight="1" spans="1:9">
      <c r="A840" s="67"/>
      <c r="B840" s="84" t="s">
        <v>771</v>
      </c>
      <c r="C840" s="20">
        <v>0</v>
      </c>
      <c r="D840" s="20">
        <v>0</v>
      </c>
      <c r="E840" s="20">
        <v>14089</v>
      </c>
      <c r="F840" s="20">
        <v>1010</v>
      </c>
      <c r="G840" s="70">
        <f t="shared" si="39"/>
        <v>0</v>
      </c>
      <c r="H840" s="70">
        <f t="shared" si="40"/>
        <v>0</v>
      </c>
      <c r="I840" s="70">
        <f t="shared" si="41"/>
        <v>7.16871318049542</v>
      </c>
    </row>
    <row r="841" ht="20.25" customHeight="1" spans="1:9">
      <c r="A841" s="67"/>
      <c r="B841" s="84" t="s">
        <v>772</v>
      </c>
      <c r="C841" s="20">
        <v>1547</v>
      </c>
      <c r="D841" s="20">
        <v>1643</v>
      </c>
      <c r="E841" s="20">
        <v>1653</v>
      </c>
      <c r="F841" s="20">
        <v>1643</v>
      </c>
      <c r="G841" s="70">
        <f t="shared" si="39"/>
        <v>106.205559146736</v>
      </c>
      <c r="H841" s="70">
        <f t="shared" si="40"/>
        <v>100</v>
      </c>
      <c r="I841" s="70">
        <f t="shared" si="41"/>
        <v>99.395039322444</v>
      </c>
    </row>
    <row r="842" ht="20.25" customHeight="1" spans="1:9">
      <c r="A842" s="67"/>
      <c r="B842" s="84" t="s">
        <v>773</v>
      </c>
      <c r="C842" s="20">
        <v>0</v>
      </c>
      <c r="D842" s="20">
        <v>0</v>
      </c>
      <c r="E842" s="20">
        <v>1653</v>
      </c>
      <c r="F842" s="20">
        <v>1643</v>
      </c>
      <c r="G842" s="70">
        <f t="shared" si="39"/>
        <v>0</v>
      </c>
      <c r="H842" s="70">
        <f t="shared" si="40"/>
        <v>0</v>
      </c>
      <c r="I842" s="70">
        <f t="shared" si="41"/>
        <v>99.395039322444</v>
      </c>
    </row>
    <row r="843" ht="20.25" customHeight="1" spans="1:9">
      <c r="A843" s="67"/>
      <c r="B843" s="84" t="s">
        <v>774</v>
      </c>
      <c r="C843" s="20">
        <v>0</v>
      </c>
      <c r="D843" s="20">
        <v>0</v>
      </c>
      <c r="E843" s="20">
        <v>0</v>
      </c>
      <c r="F843" s="20">
        <v>0</v>
      </c>
      <c r="G843" s="70">
        <f t="shared" si="39"/>
        <v>0</v>
      </c>
      <c r="H843" s="70">
        <f t="shared" si="40"/>
        <v>0</v>
      </c>
      <c r="I843" s="70">
        <f t="shared" si="41"/>
        <v>0</v>
      </c>
    </row>
    <row r="844" ht="20.25" customHeight="1" spans="1:9">
      <c r="A844" s="67"/>
      <c r="B844" s="84" t="s">
        <v>775</v>
      </c>
      <c r="C844" s="20">
        <v>0</v>
      </c>
      <c r="D844" s="20">
        <v>0</v>
      </c>
      <c r="E844" s="20">
        <v>0</v>
      </c>
      <c r="F844" s="20">
        <v>0</v>
      </c>
      <c r="G844" s="70">
        <f t="shared" si="39"/>
        <v>0</v>
      </c>
      <c r="H844" s="70">
        <f t="shared" si="40"/>
        <v>0</v>
      </c>
      <c r="I844" s="70">
        <f t="shared" si="41"/>
        <v>0</v>
      </c>
    </row>
    <row r="845" ht="20.25" customHeight="1" spans="1:9">
      <c r="A845" s="67"/>
      <c r="B845" s="84" t="s">
        <v>776</v>
      </c>
      <c r="C845" s="20">
        <v>0</v>
      </c>
      <c r="D845" s="20">
        <v>0</v>
      </c>
      <c r="E845" s="20">
        <v>16</v>
      </c>
      <c r="F845" s="20">
        <v>0</v>
      </c>
      <c r="G845" s="70">
        <f t="shared" si="39"/>
        <v>0</v>
      </c>
      <c r="H845" s="70">
        <f t="shared" si="40"/>
        <v>0</v>
      </c>
      <c r="I845" s="70">
        <f t="shared" si="41"/>
        <v>0</v>
      </c>
    </row>
    <row r="846" ht="20.25" customHeight="1" spans="1:9">
      <c r="A846" s="67"/>
      <c r="B846" s="84" t="s">
        <v>777</v>
      </c>
      <c r="C846" s="20">
        <v>0</v>
      </c>
      <c r="D846" s="20">
        <v>0</v>
      </c>
      <c r="E846" s="20">
        <v>16</v>
      </c>
      <c r="F846" s="20">
        <v>0</v>
      </c>
      <c r="G846" s="70">
        <f t="shared" si="39"/>
        <v>0</v>
      </c>
      <c r="H846" s="70">
        <f t="shared" si="40"/>
        <v>0</v>
      </c>
      <c r="I846" s="70">
        <f t="shared" si="41"/>
        <v>0</v>
      </c>
    </row>
    <row r="847" ht="20.25" customHeight="1" spans="1:9">
      <c r="A847" s="67" t="s">
        <v>778</v>
      </c>
      <c r="B847" s="84" t="s">
        <v>108</v>
      </c>
      <c r="C847" s="20">
        <v>41096</v>
      </c>
      <c r="D847" s="20">
        <v>56003</v>
      </c>
      <c r="E847" s="20">
        <v>54630</v>
      </c>
      <c r="F847" s="20">
        <v>56003</v>
      </c>
      <c r="G847" s="70">
        <f t="shared" si="39"/>
        <v>136.273603270391</v>
      </c>
      <c r="H847" s="70">
        <f t="shared" si="40"/>
        <v>100</v>
      </c>
      <c r="I847" s="70">
        <f t="shared" si="41"/>
        <v>102.513271096467</v>
      </c>
    </row>
    <row r="848" ht="20.25" customHeight="1" spans="1:9">
      <c r="A848" s="67"/>
      <c r="B848" s="84" t="s">
        <v>779</v>
      </c>
      <c r="C848" s="20">
        <v>6567</v>
      </c>
      <c r="D848" s="20">
        <v>13223</v>
      </c>
      <c r="E848" s="20">
        <v>14745</v>
      </c>
      <c r="F848" s="20">
        <v>13223</v>
      </c>
      <c r="G848" s="70">
        <f t="shared" si="39"/>
        <v>201.355261154256</v>
      </c>
      <c r="H848" s="70">
        <f t="shared" si="40"/>
        <v>100</v>
      </c>
      <c r="I848" s="70">
        <f t="shared" si="41"/>
        <v>89.6778569006443</v>
      </c>
    </row>
    <row r="849" ht="20.25" customHeight="1" spans="1:9">
      <c r="A849" s="67"/>
      <c r="B849" s="84" t="s">
        <v>147</v>
      </c>
      <c r="C849" s="20">
        <v>0</v>
      </c>
      <c r="D849" s="20">
        <v>0</v>
      </c>
      <c r="E849" s="20">
        <v>332</v>
      </c>
      <c r="F849" s="20">
        <v>327</v>
      </c>
      <c r="G849" s="70">
        <f t="shared" si="39"/>
        <v>0</v>
      </c>
      <c r="H849" s="70">
        <f t="shared" si="40"/>
        <v>0</v>
      </c>
      <c r="I849" s="70">
        <f t="shared" si="41"/>
        <v>98.4939759036145</v>
      </c>
    </row>
    <row r="850" ht="20.25" customHeight="1" spans="1:9">
      <c r="A850" s="67"/>
      <c r="B850" s="84" t="s">
        <v>148</v>
      </c>
      <c r="C850" s="20">
        <v>0</v>
      </c>
      <c r="D850" s="20">
        <v>0</v>
      </c>
      <c r="E850" s="20">
        <v>0</v>
      </c>
      <c r="F850" s="20">
        <v>0</v>
      </c>
      <c r="G850" s="70">
        <f t="shared" si="39"/>
        <v>0</v>
      </c>
      <c r="H850" s="70">
        <f t="shared" si="40"/>
        <v>0</v>
      </c>
      <c r="I850" s="70">
        <f t="shared" si="41"/>
        <v>0</v>
      </c>
    </row>
    <row r="851" ht="20.25" customHeight="1" spans="1:9">
      <c r="A851" s="67"/>
      <c r="B851" s="84" t="s">
        <v>149</v>
      </c>
      <c r="C851" s="20">
        <v>0</v>
      </c>
      <c r="D851" s="20">
        <v>0</v>
      </c>
      <c r="E851" s="20">
        <v>0</v>
      </c>
      <c r="F851" s="20">
        <v>0</v>
      </c>
      <c r="G851" s="70">
        <f t="shared" si="39"/>
        <v>0</v>
      </c>
      <c r="H851" s="70">
        <f t="shared" si="40"/>
        <v>0</v>
      </c>
      <c r="I851" s="70">
        <f t="shared" si="41"/>
        <v>0</v>
      </c>
    </row>
    <row r="852" ht="20.25" customHeight="1" spans="1:9">
      <c r="A852" s="67"/>
      <c r="B852" s="84" t="s">
        <v>156</v>
      </c>
      <c r="C852" s="20">
        <v>0</v>
      </c>
      <c r="D852" s="20">
        <v>0</v>
      </c>
      <c r="E852" s="20">
        <v>4673</v>
      </c>
      <c r="F852" s="20">
        <v>5303</v>
      </c>
      <c r="G852" s="70">
        <f t="shared" si="39"/>
        <v>0</v>
      </c>
      <c r="H852" s="70">
        <f t="shared" si="40"/>
        <v>0</v>
      </c>
      <c r="I852" s="70">
        <f t="shared" si="41"/>
        <v>113.481703402525</v>
      </c>
    </row>
    <row r="853" ht="20.25" customHeight="1" spans="1:9">
      <c r="A853" s="67"/>
      <c r="B853" s="84" t="s">
        <v>780</v>
      </c>
      <c r="C853" s="20">
        <v>0</v>
      </c>
      <c r="D853" s="20">
        <v>0</v>
      </c>
      <c r="E853" s="20">
        <v>0</v>
      </c>
      <c r="F853" s="20">
        <v>0</v>
      </c>
      <c r="G853" s="70">
        <f t="shared" si="39"/>
        <v>0</v>
      </c>
      <c r="H853" s="70">
        <f t="shared" si="40"/>
        <v>0</v>
      </c>
      <c r="I853" s="70">
        <f t="shared" si="41"/>
        <v>0</v>
      </c>
    </row>
    <row r="854" ht="20.25" customHeight="1" spans="1:9">
      <c r="A854" s="67"/>
      <c r="B854" s="84" t="s">
        <v>781</v>
      </c>
      <c r="C854" s="20">
        <v>0</v>
      </c>
      <c r="D854" s="20">
        <v>0</v>
      </c>
      <c r="E854" s="20">
        <v>675</v>
      </c>
      <c r="F854" s="20">
        <v>441</v>
      </c>
      <c r="G854" s="70">
        <f t="shared" si="39"/>
        <v>0</v>
      </c>
      <c r="H854" s="70">
        <f t="shared" si="40"/>
        <v>0</v>
      </c>
      <c r="I854" s="70">
        <f t="shared" si="41"/>
        <v>65.3333333333333</v>
      </c>
    </row>
    <row r="855" ht="20.25" customHeight="1" spans="1:9">
      <c r="A855" s="67"/>
      <c r="B855" s="84" t="s">
        <v>782</v>
      </c>
      <c r="C855" s="20">
        <v>0</v>
      </c>
      <c r="D855" s="20">
        <v>0</v>
      </c>
      <c r="E855" s="20">
        <v>57</v>
      </c>
      <c r="F855" s="20">
        <v>220</v>
      </c>
      <c r="G855" s="70">
        <f t="shared" si="39"/>
        <v>0</v>
      </c>
      <c r="H855" s="70">
        <f t="shared" si="40"/>
        <v>0</v>
      </c>
      <c r="I855" s="70">
        <f t="shared" si="41"/>
        <v>385.964912280702</v>
      </c>
    </row>
    <row r="856" ht="20.25" customHeight="1" spans="1:9">
      <c r="A856" s="67"/>
      <c r="B856" s="84" t="s">
        <v>783</v>
      </c>
      <c r="C856" s="20">
        <v>0</v>
      </c>
      <c r="D856" s="20">
        <v>0</v>
      </c>
      <c r="E856" s="20">
        <v>11</v>
      </c>
      <c r="F856" s="20">
        <v>10</v>
      </c>
      <c r="G856" s="70">
        <f t="shared" si="39"/>
        <v>0</v>
      </c>
      <c r="H856" s="70">
        <f t="shared" si="40"/>
        <v>0</v>
      </c>
      <c r="I856" s="70">
        <f t="shared" si="41"/>
        <v>90.9090909090909</v>
      </c>
    </row>
    <row r="857" ht="20.25" customHeight="1" spans="1:9">
      <c r="A857" s="67"/>
      <c r="B857" s="84" t="s">
        <v>784</v>
      </c>
      <c r="C857" s="20">
        <v>0</v>
      </c>
      <c r="D857" s="20">
        <v>0</v>
      </c>
      <c r="E857" s="20">
        <v>0</v>
      </c>
      <c r="F857" s="20">
        <v>0</v>
      </c>
      <c r="G857" s="70">
        <f t="shared" si="39"/>
        <v>0</v>
      </c>
      <c r="H857" s="70">
        <f t="shared" si="40"/>
        <v>0</v>
      </c>
      <c r="I857" s="70">
        <f t="shared" si="41"/>
        <v>0</v>
      </c>
    </row>
    <row r="858" ht="20.25" customHeight="1" spans="1:9">
      <c r="A858" s="67"/>
      <c r="B858" s="84" t="s">
        <v>785</v>
      </c>
      <c r="C858" s="20">
        <v>0</v>
      </c>
      <c r="D858" s="20">
        <v>0</v>
      </c>
      <c r="E858" s="20">
        <v>0</v>
      </c>
      <c r="F858" s="20">
        <v>2</v>
      </c>
      <c r="G858" s="70">
        <f t="shared" si="39"/>
        <v>0</v>
      </c>
      <c r="H858" s="70">
        <f t="shared" si="40"/>
        <v>0</v>
      </c>
      <c r="I858" s="70">
        <f t="shared" si="41"/>
        <v>0</v>
      </c>
    </row>
    <row r="859" ht="20.25" customHeight="1" spans="1:9">
      <c r="A859" s="67"/>
      <c r="B859" s="84" t="s">
        <v>786</v>
      </c>
      <c r="C859" s="20">
        <v>0</v>
      </c>
      <c r="D859" s="20">
        <v>0</v>
      </c>
      <c r="E859" s="20">
        <v>0</v>
      </c>
      <c r="F859" s="20">
        <v>455</v>
      </c>
      <c r="G859" s="70">
        <f t="shared" si="39"/>
        <v>0</v>
      </c>
      <c r="H859" s="70">
        <f t="shared" si="40"/>
        <v>0</v>
      </c>
      <c r="I859" s="70">
        <f t="shared" si="41"/>
        <v>0</v>
      </c>
    </row>
    <row r="860" ht="20.25" customHeight="1" spans="1:9">
      <c r="A860" s="67"/>
      <c r="B860" s="84" t="s">
        <v>787</v>
      </c>
      <c r="C860" s="20">
        <v>0</v>
      </c>
      <c r="D860" s="20">
        <v>0</v>
      </c>
      <c r="E860" s="20">
        <v>0</v>
      </c>
      <c r="F860" s="20">
        <v>0</v>
      </c>
      <c r="G860" s="70">
        <f t="shared" si="39"/>
        <v>0</v>
      </c>
      <c r="H860" s="70">
        <f t="shared" si="40"/>
        <v>0</v>
      </c>
      <c r="I860" s="70">
        <f t="shared" si="41"/>
        <v>0</v>
      </c>
    </row>
    <row r="861" ht="20.25" customHeight="1" spans="1:9">
      <c r="A861" s="67"/>
      <c r="B861" s="84" t="s">
        <v>788</v>
      </c>
      <c r="C861" s="20">
        <v>0</v>
      </c>
      <c r="D861" s="20">
        <v>0</v>
      </c>
      <c r="E861" s="20">
        <v>110</v>
      </c>
      <c r="F861" s="20">
        <v>94</v>
      </c>
      <c r="G861" s="70">
        <f t="shared" si="39"/>
        <v>0</v>
      </c>
      <c r="H861" s="70">
        <f t="shared" si="40"/>
        <v>0</v>
      </c>
      <c r="I861" s="70">
        <f t="shared" si="41"/>
        <v>85.4545454545455</v>
      </c>
    </row>
    <row r="862" ht="20.25" customHeight="1" spans="1:9">
      <c r="A862" s="67"/>
      <c r="B862" s="84" t="s">
        <v>789</v>
      </c>
      <c r="C862" s="20">
        <v>0</v>
      </c>
      <c r="D862" s="20">
        <v>0</v>
      </c>
      <c r="E862" s="20">
        <v>0</v>
      </c>
      <c r="F862" s="20">
        <v>15</v>
      </c>
      <c r="G862" s="70">
        <f t="shared" si="39"/>
        <v>0</v>
      </c>
      <c r="H862" s="70">
        <f t="shared" si="40"/>
        <v>0</v>
      </c>
      <c r="I862" s="70">
        <f t="shared" si="41"/>
        <v>0</v>
      </c>
    </row>
    <row r="863" ht="20.25" customHeight="1" spans="1:9">
      <c r="A863" s="67"/>
      <c r="B863" s="84" t="s">
        <v>790</v>
      </c>
      <c r="C863" s="20">
        <v>0</v>
      </c>
      <c r="D863" s="20">
        <v>0</v>
      </c>
      <c r="E863" s="20">
        <v>0</v>
      </c>
      <c r="F863" s="20">
        <v>0</v>
      </c>
      <c r="G863" s="70">
        <f t="shared" si="39"/>
        <v>0</v>
      </c>
      <c r="H863" s="70">
        <f t="shared" si="40"/>
        <v>0</v>
      </c>
      <c r="I863" s="70">
        <f t="shared" si="41"/>
        <v>0</v>
      </c>
    </row>
    <row r="864" ht="20.25" customHeight="1" spans="1:9">
      <c r="A864" s="67"/>
      <c r="B864" s="84" t="s">
        <v>791</v>
      </c>
      <c r="C864" s="20">
        <v>0</v>
      </c>
      <c r="D864" s="20">
        <v>0</v>
      </c>
      <c r="E864" s="20">
        <v>553</v>
      </c>
      <c r="F864" s="20">
        <v>1482</v>
      </c>
      <c r="G864" s="70">
        <f t="shared" si="39"/>
        <v>0</v>
      </c>
      <c r="H864" s="70">
        <f t="shared" si="40"/>
        <v>0</v>
      </c>
      <c r="I864" s="70">
        <f t="shared" si="41"/>
        <v>267.992766726944</v>
      </c>
    </row>
    <row r="865" ht="20.25" customHeight="1" spans="1:9">
      <c r="A865" s="67"/>
      <c r="B865" s="84" t="s">
        <v>792</v>
      </c>
      <c r="C865" s="20">
        <v>0</v>
      </c>
      <c r="D865" s="20">
        <v>0</v>
      </c>
      <c r="E865" s="20">
        <v>70</v>
      </c>
      <c r="F865" s="20">
        <v>20</v>
      </c>
      <c r="G865" s="70">
        <f t="shared" si="39"/>
        <v>0</v>
      </c>
      <c r="H865" s="70">
        <f t="shared" si="40"/>
        <v>0</v>
      </c>
      <c r="I865" s="70">
        <f t="shared" si="41"/>
        <v>28.5714285714286</v>
      </c>
    </row>
    <row r="866" ht="20.25" customHeight="1" spans="1:9">
      <c r="A866" s="67"/>
      <c r="B866" s="84" t="s">
        <v>793</v>
      </c>
      <c r="C866" s="20">
        <v>0</v>
      </c>
      <c r="D866" s="20">
        <v>0</v>
      </c>
      <c r="E866" s="20">
        <v>0</v>
      </c>
      <c r="F866" s="20">
        <v>10</v>
      </c>
      <c r="G866" s="70">
        <f t="shared" si="39"/>
        <v>0</v>
      </c>
      <c r="H866" s="70">
        <f t="shared" si="40"/>
        <v>0</v>
      </c>
      <c r="I866" s="70">
        <f t="shared" si="41"/>
        <v>0</v>
      </c>
    </row>
    <row r="867" ht="20.25" customHeight="1" spans="1:9">
      <c r="A867" s="67"/>
      <c r="B867" s="84" t="s">
        <v>794</v>
      </c>
      <c r="C867" s="20">
        <v>0</v>
      </c>
      <c r="D867" s="20">
        <v>0</v>
      </c>
      <c r="E867" s="20">
        <v>509</v>
      </c>
      <c r="F867" s="20">
        <v>1166</v>
      </c>
      <c r="G867" s="70">
        <f t="shared" si="39"/>
        <v>0</v>
      </c>
      <c r="H867" s="70">
        <f t="shared" si="40"/>
        <v>0</v>
      </c>
      <c r="I867" s="70">
        <f t="shared" si="41"/>
        <v>229.076620825147</v>
      </c>
    </row>
    <row r="868" ht="20.25" customHeight="1" spans="1:9">
      <c r="A868" s="67"/>
      <c r="B868" s="84" t="s">
        <v>795</v>
      </c>
      <c r="C868" s="20">
        <v>0</v>
      </c>
      <c r="D868" s="20">
        <v>0</v>
      </c>
      <c r="E868" s="20">
        <v>617</v>
      </c>
      <c r="F868" s="20">
        <v>1169</v>
      </c>
      <c r="G868" s="70">
        <f t="shared" si="39"/>
        <v>0</v>
      </c>
      <c r="H868" s="70">
        <f t="shared" si="40"/>
        <v>0</v>
      </c>
      <c r="I868" s="70">
        <f t="shared" si="41"/>
        <v>189.465153970827</v>
      </c>
    </row>
    <row r="869" ht="20.25" customHeight="1" spans="1:9">
      <c r="A869" s="67"/>
      <c r="B869" s="84" t="s">
        <v>796</v>
      </c>
      <c r="C869" s="20">
        <v>0</v>
      </c>
      <c r="D869" s="20">
        <v>0</v>
      </c>
      <c r="E869" s="20">
        <v>397</v>
      </c>
      <c r="F869" s="20">
        <v>2</v>
      </c>
      <c r="G869" s="70">
        <f t="shared" si="39"/>
        <v>0</v>
      </c>
      <c r="H869" s="70">
        <f t="shared" si="40"/>
        <v>0</v>
      </c>
      <c r="I869" s="70">
        <f t="shared" si="41"/>
        <v>0.503778337531486</v>
      </c>
    </row>
    <row r="870" ht="20.25" customHeight="1" spans="1:9">
      <c r="A870" s="67"/>
      <c r="B870" s="84" t="s">
        <v>797</v>
      </c>
      <c r="C870" s="20">
        <v>0</v>
      </c>
      <c r="D870" s="20">
        <v>0</v>
      </c>
      <c r="E870" s="20">
        <v>0</v>
      </c>
      <c r="F870" s="20">
        <v>0</v>
      </c>
      <c r="G870" s="70">
        <f t="shared" si="39"/>
        <v>0</v>
      </c>
      <c r="H870" s="70">
        <f t="shared" si="40"/>
        <v>0</v>
      </c>
      <c r="I870" s="70">
        <f t="shared" si="41"/>
        <v>0</v>
      </c>
    </row>
    <row r="871" ht="20.25" customHeight="1" spans="1:9">
      <c r="A871" s="67"/>
      <c r="B871" s="84" t="s">
        <v>798</v>
      </c>
      <c r="C871" s="20">
        <v>0</v>
      </c>
      <c r="D871" s="20">
        <v>0</v>
      </c>
      <c r="E871" s="20">
        <v>44</v>
      </c>
      <c r="F871" s="20">
        <v>0</v>
      </c>
      <c r="G871" s="70">
        <f t="shared" si="39"/>
        <v>0</v>
      </c>
      <c r="H871" s="70">
        <f t="shared" si="40"/>
        <v>0</v>
      </c>
      <c r="I871" s="70">
        <f t="shared" si="41"/>
        <v>0</v>
      </c>
    </row>
    <row r="872" ht="20.25" customHeight="1" spans="1:9">
      <c r="A872" s="67"/>
      <c r="B872" s="84" t="s">
        <v>799</v>
      </c>
      <c r="C872" s="20">
        <v>0</v>
      </c>
      <c r="D872" s="20">
        <v>0</v>
      </c>
      <c r="E872" s="20">
        <v>4297</v>
      </c>
      <c r="F872" s="20">
        <v>2135</v>
      </c>
      <c r="G872" s="70">
        <f t="shared" si="39"/>
        <v>0</v>
      </c>
      <c r="H872" s="70">
        <f t="shared" si="40"/>
        <v>0</v>
      </c>
      <c r="I872" s="70">
        <f t="shared" si="41"/>
        <v>49.685827321387</v>
      </c>
    </row>
    <row r="873" ht="20.25" customHeight="1" spans="1:9">
      <c r="A873" s="67"/>
      <c r="B873" s="84" t="s">
        <v>800</v>
      </c>
      <c r="C873" s="20">
        <v>0</v>
      </c>
      <c r="D873" s="20">
        <v>0</v>
      </c>
      <c r="E873" s="20">
        <v>2400</v>
      </c>
      <c r="F873" s="20">
        <v>372</v>
      </c>
      <c r="G873" s="70">
        <f t="shared" si="39"/>
        <v>0</v>
      </c>
      <c r="H873" s="70">
        <f t="shared" si="40"/>
        <v>0</v>
      </c>
      <c r="I873" s="70">
        <f t="shared" si="41"/>
        <v>15.5</v>
      </c>
    </row>
    <row r="874" ht="20.25" customHeight="1" spans="1:9">
      <c r="A874" s="67"/>
      <c r="B874" s="84" t="s">
        <v>801</v>
      </c>
      <c r="C874" s="20">
        <v>2192</v>
      </c>
      <c r="D874" s="20">
        <v>4441</v>
      </c>
      <c r="E874" s="20">
        <v>3295</v>
      </c>
      <c r="F874" s="20">
        <v>4441</v>
      </c>
      <c r="G874" s="70">
        <f t="shared" si="39"/>
        <v>202.600364963504</v>
      </c>
      <c r="H874" s="70">
        <f t="shared" si="40"/>
        <v>100</v>
      </c>
      <c r="I874" s="70">
        <f t="shared" si="41"/>
        <v>134.779969650986</v>
      </c>
    </row>
    <row r="875" ht="20.25" customHeight="1" spans="1:9">
      <c r="A875" s="67"/>
      <c r="B875" s="84" t="s">
        <v>147</v>
      </c>
      <c r="C875" s="20">
        <v>0</v>
      </c>
      <c r="D875" s="20">
        <v>0</v>
      </c>
      <c r="E875" s="20">
        <v>387</v>
      </c>
      <c r="F875" s="20">
        <v>1074</v>
      </c>
      <c r="G875" s="70">
        <f t="shared" si="39"/>
        <v>0</v>
      </c>
      <c r="H875" s="70">
        <f t="shared" si="40"/>
        <v>0</v>
      </c>
      <c r="I875" s="70">
        <f t="shared" si="41"/>
        <v>277.519379844961</v>
      </c>
    </row>
    <row r="876" ht="20.25" customHeight="1" spans="1:9">
      <c r="A876" s="67"/>
      <c r="B876" s="84" t="s">
        <v>148</v>
      </c>
      <c r="C876" s="20">
        <v>0</v>
      </c>
      <c r="D876" s="20">
        <v>0</v>
      </c>
      <c r="E876" s="20">
        <v>0</v>
      </c>
      <c r="F876" s="20">
        <v>0</v>
      </c>
      <c r="G876" s="70">
        <f t="shared" si="39"/>
        <v>0</v>
      </c>
      <c r="H876" s="70">
        <f t="shared" si="40"/>
        <v>0</v>
      </c>
      <c r="I876" s="70">
        <f t="shared" si="41"/>
        <v>0</v>
      </c>
    </row>
    <row r="877" ht="20.25" customHeight="1" spans="1:9">
      <c r="A877" s="67"/>
      <c r="B877" s="84" t="s">
        <v>149</v>
      </c>
      <c r="C877" s="20">
        <v>0</v>
      </c>
      <c r="D877" s="20">
        <v>0</v>
      </c>
      <c r="E877" s="20">
        <v>0</v>
      </c>
      <c r="F877" s="20">
        <v>0</v>
      </c>
      <c r="G877" s="70">
        <f t="shared" si="39"/>
        <v>0</v>
      </c>
      <c r="H877" s="70">
        <f t="shared" si="40"/>
        <v>0</v>
      </c>
      <c r="I877" s="70">
        <f t="shared" si="41"/>
        <v>0</v>
      </c>
    </row>
    <row r="878" ht="20.25" customHeight="1" spans="1:9">
      <c r="A878" s="67"/>
      <c r="B878" s="84" t="s">
        <v>802</v>
      </c>
      <c r="C878" s="20">
        <v>0</v>
      </c>
      <c r="D878" s="20">
        <v>0</v>
      </c>
      <c r="E878" s="20">
        <v>1673</v>
      </c>
      <c r="F878" s="20">
        <v>1205</v>
      </c>
      <c r="G878" s="70">
        <f t="shared" si="39"/>
        <v>0</v>
      </c>
      <c r="H878" s="70">
        <f t="shared" si="40"/>
        <v>0</v>
      </c>
      <c r="I878" s="70">
        <f t="shared" si="41"/>
        <v>72.0263000597729</v>
      </c>
    </row>
    <row r="879" ht="20.25" customHeight="1" spans="1:9">
      <c r="A879" s="67"/>
      <c r="B879" s="84" t="s">
        <v>803</v>
      </c>
      <c r="C879" s="20">
        <v>0</v>
      </c>
      <c r="D879" s="20">
        <v>0</v>
      </c>
      <c r="E879" s="20">
        <v>284</v>
      </c>
      <c r="F879" s="20">
        <v>72</v>
      </c>
      <c r="G879" s="70">
        <f t="shared" si="39"/>
        <v>0</v>
      </c>
      <c r="H879" s="70">
        <f t="shared" si="40"/>
        <v>0</v>
      </c>
      <c r="I879" s="70">
        <f t="shared" si="41"/>
        <v>25.3521126760563</v>
      </c>
    </row>
    <row r="880" ht="20.25" customHeight="1" spans="1:9">
      <c r="A880" s="67"/>
      <c r="B880" s="84" t="s">
        <v>804</v>
      </c>
      <c r="C880" s="20">
        <v>0</v>
      </c>
      <c r="D880" s="20">
        <v>0</v>
      </c>
      <c r="E880" s="20">
        <v>0</v>
      </c>
      <c r="F880" s="20">
        <v>0</v>
      </c>
      <c r="G880" s="70">
        <f t="shared" si="39"/>
        <v>0</v>
      </c>
      <c r="H880" s="70">
        <f t="shared" si="40"/>
        <v>0</v>
      </c>
      <c r="I880" s="70">
        <f t="shared" si="41"/>
        <v>0</v>
      </c>
    </row>
    <row r="881" ht="20.25" customHeight="1" spans="1:9">
      <c r="A881" s="67"/>
      <c r="B881" s="84" t="s">
        <v>805</v>
      </c>
      <c r="C881" s="20">
        <v>0</v>
      </c>
      <c r="D881" s="20">
        <v>0</v>
      </c>
      <c r="E881" s="20">
        <v>0</v>
      </c>
      <c r="F881" s="20">
        <v>1019</v>
      </c>
      <c r="G881" s="70">
        <f t="shared" si="39"/>
        <v>0</v>
      </c>
      <c r="H881" s="70">
        <f t="shared" si="40"/>
        <v>0</v>
      </c>
      <c r="I881" s="70">
        <f t="shared" si="41"/>
        <v>0</v>
      </c>
    </row>
    <row r="882" ht="20.25" customHeight="1" spans="1:9">
      <c r="A882" s="67"/>
      <c r="B882" s="84" t="s">
        <v>806</v>
      </c>
      <c r="C882" s="20">
        <v>0</v>
      </c>
      <c r="D882" s="20">
        <v>0</v>
      </c>
      <c r="E882" s="20">
        <v>385</v>
      </c>
      <c r="F882" s="20">
        <v>836</v>
      </c>
      <c r="G882" s="70">
        <f t="shared" si="39"/>
        <v>0</v>
      </c>
      <c r="H882" s="70">
        <f t="shared" si="40"/>
        <v>0</v>
      </c>
      <c r="I882" s="70">
        <f t="shared" si="41"/>
        <v>217.142857142857</v>
      </c>
    </row>
    <row r="883" ht="20.25" customHeight="1" spans="1:9">
      <c r="A883" s="67"/>
      <c r="B883" s="84" t="s">
        <v>807</v>
      </c>
      <c r="C883" s="20">
        <v>0</v>
      </c>
      <c r="D883" s="20">
        <v>0</v>
      </c>
      <c r="E883" s="20">
        <v>0</v>
      </c>
      <c r="F883" s="20">
        <v>0</v>
      </c>
      <c r="G883" s="70">
        <f t="shared" si="39"/>
        <v>0</v>
      </c>
      <c r="H883" s="70">
        <f t="shared" si="40"/>
        <v>0</v>
      </c>
      <c r="I883" s="70">
        <f t="shared" si="41"/>
        <v>0</v>
      </c>
    </row>
    <row r="884" ht="20.25" customHeight="1" spans="1:9">
      <c r="A884" s="67"/>
      <c r="B884" s="84" t="s">
        <v>808</v>
      </c>
      <c r="C884" s="20">
        <v>0</v>
      </c>
      <c r="D884" s="20">
        <v>0</v>
      </c>
      <c r="E884" s="20">
        <v>0</v>
      </c>
      <c r="F884" s="20">
        <v>0</v>
      </c>
      <c r="G884" s="70">
        <f t="shared" si="39"/>
        <v>0</v>
      </c>
      <c r="H884" s="70">
        <f t="shared" si="40"/>
        <v>0</v>
      </c>
      <c r="I884" s="70">
        <f t="shared" si="41"/>
        <v>0</v>
      </c>
    </row>
    <row r="885" ht="20.25" customHeight="1" spans="1:9">
      <c r="A885" s="67"/>
      <c r="B885" s="84" t="s">
        <v>809</v>
      </c>
      <c r="C885" s="20">
        <v>0</v>
      </c>
      <c r="D885" s="20">
        <v>0</v>
      </c>
      <c r="E885" s="20">
        <v>0</v>
      </c>
      <c r="F885" s="20">
        <v>0</v>
      </c>
      <c r="G885" s="70">
        <f t="shared" si="39"/>
        <v>0</v>
      </c>
      <c r="H885" s="70">
        <f t="shared" si="40"/>
        <v>0</v>
      </c>
      <c r="I885" s="70">
        <f t="shared" si="41"/>
        <v>0</v>
      </c>
    </row>
    <row r="886" ht="20.25" customHeight="1" spans="1:9">
      <c r="A886" s="67"/>
      <c r="B886" s="84" t="s">
        <v>810</v>
      </c>
      <c r="C886" s="20">
        <v>0</v>
      </c>
      <c r="D886" s="20">
        <v>0</v>
      </c>
      <c r="E886" s="20">
        <v>0</v>
      </c>
      <c r="F886" s="20">
        <v>0</v>
      </c>
      <c r="G886" s="70">
        <f t="shared" si="39"/>
        <v>0</v>
      </c>
      <c r="H886" s="70">
        <f t="shared" si="40"/>
        <v>0</v>
      </c>
      <c r="I886" s="70">
        <f t="shared" si="41"/>
        <v>0</v>
      </c>
    </row>
    <row r="887" ht="20.25" customHeight="1" spans="1:9">
      <c r="A887" s="67"/>
      <c r="B887" s="84" t="s">
        <v>811</v>
      </c>
      <c r="C887" s="20">
        <v>0</v>
      </c>
      <c r="D887" s="20">
        <v>0</v>
      </c>
      <c r="E887" s="20">
        <v>0</v>
      </c>
      <c r="F887" s="20">
        <v>0</v>
      </c>
      <c r="G887" s="70">
        <f t="shared" si="39"/>
        <v>0</v>
      </c>
      <c r="H887" s="70">
        <f t="shared" si="40"/>
        <v>0</v>
      </c>
      <c r="I887" s="70">
        <f t="shared" si="41"/>
        <v>0</v>
      </c>
    </row>
    <row r="888" ht="20.25" customHeight="1" spans="1:9">
      <c r="A888" s="67"/>
      <c r="B888" s="84" t="s">
        <v>812</v>
      </c>
      <c r="C888" s="20">
        <v>0</v>
      </c>
      <c r="D888" s="20">
        <v>0</v>
      </c>
      <c r="E888" s="20">
        <v>0</v>
      </c>
      <c r="F888" s="20">
        <v>8</v>
      </c>
      <c r="G888" s="70">
        <f t="shared" si="39"/>
        <v>0</v>
      </c>
      <c r="H888" s="70">
        <f t="shared" si="40"/>
        <v>0</v>
      </c>
      <c r="I888" s="70">
        <f t="shared" si="41"/>
        <v>0</v>
      </c>
    </row>
    <row r="889" ht="20.25" customHeight="1" spans="1:9">
      <c r="A889" s="67"/>
      <c r="B889" s="84" t="s">
        <v>813</v>
      </c>
      <c r="C889" s="20">
        <v>0</v>
      </c>
      <c r="D889" s="20">
        <v>0</v>
      </c>
      <c r="E889" s="20">
        <v>0</v>
      </c>
      <c r="F889" s="20">
        <v>0</v>
      </c>
      <c r="G889" s="70">
        <f t="shared" si="39"/>
        <v>0</v>
      </c>
      <c r="H889" s="70">
        <f t="shared" si="40"/>
        <v>0</v>
      </c>
      <c r="I889" s="70">
        <f t="shared" si="41"/>
        <v>0</v>
      </c>
    </row>
    <row r="890" ht="20.25" customHeight="1" spans="1:9">
      <c r="A890" s="67"/>
      <c r="B890" s="84" t="s">
        <v>814</v>
      </c>
      <c r="C890" s="20">
        <v>0</v>
      </c>
      <c r="D890" s="20">
        <v>0</v>
      </c>
      <c r="E890" s="20">
        <v>0</v>
      </c>
      <c r="F890" s="20">
        <v>0</v>
      </c>
      <c r="G890" s="70">
        <f t="shared" si="39"/>
        <v>0</v>
      </c>
      <c r="H890" s="70">
        <f t="shared" si="40"/>
        <v>0</v>
      </c>
      <c r="I890" s="70">
        <f t="shared" si="41"/>
        <v>0</v>
      </c>
    </row>
    <row r="891" ht="20.25" customHeight="1" spans="1:9">
      <c r="A891" s="67"/>
      <c r="B891" s="84" t="s">
        <v>815</v>
      </c>
      <c r="C891" s="20">
        <v>0</v>
      </c>
      <c r="D891" s="20">
        <v>0</v>
      </c>
      <c r="E891" s="20">
        <v>0</v>
      </c>
      <c r="F891" s="20">
        <v>0</v>
      </c>
      <c r="G891" s="70">
        <f t="shared" si="39"/>
        <v>0</v>
      </c>
      <c r="H891" s="70">
        <f t="shared" si="40"/>
        <v>0</v>
      </c>
      <c r="I891" s="70">
        <f t="shared" si="41"/>
        <v>0</v>
      </c>
    </row>
    <row r="892" ht="20.25" customHeight="1" spans="1:9">
      <c r="A892" s="67"/>
      <c r="B892" s="84" t="s">
        <v>816</v>
      </c>
      <c r="C892" s="20">
        <v>0</v>
      </c>
      <c r="D892" s="20">
        <v>0</v>
      </c>
      <c r="E892" s="20">
        <v>33</v>
      </c>
      <c r="F892" s="20">
        <v>63</v>
      </c>
      <c r="G892" s="70">
        <f t="shared" si="39"/>
        <v>0</v>
      </c>
      <c r="H892" s="70">
        <f t="shared" si="40"/>
        <v>0</v>
      </c>
      <c r="I892" s="70">
        <f t="shared" si="41"/>
        <v>190.909090909091</v>
      </c>
    </row>
    <row r="893" ht="20.25" customHeight="1" spans="1:9">
      <c r="A893" s="67"/>
      <c r="B893" s="84" t="s">
        <v>817</v>
      </c>
      <c r="C893" s="20">
        <v>0</v>
      </c>
      <c r="D893" s="20">
        <v>0</v>
      </c>
      <c r="E893" s="20">
        <v>0</v>
      </c>
      <c r="F893" s="20">
        <v>0</v>
      </c>
      <c r="G893" s="70">
        <f t="shared" si="39"/>
        <v>0</v>
      </c>
      <c r="H893" s="70">
        <f t="shared" si="40"/>
        <v>0</v>
      </c>
      <c r="I893" s="70">
        <f t="shared" si="41"/>
        <v>0</v>
      </c>
    </row>
    <row r="894" ht="20.25" customHeight="1" spans="1:9">
      <c r="A894" s="67"/>
      <c r="B894" s="84" t="s">
        <v>786</v>
      </c>
      <c r="C894" s="20">
        <v>0</v>
      </c>
      <c r="D894" s="20">
        <v>0</v>
      </c>
      <c r="E894" s="20">
        <v>0</v>
      </c>
      <c r="F894" s="20">
        <v>0</v>
      </c>
      <c r="G894" s="70">
        <f t="shared" si="39"/>
        <v>0</v>
      </c>
      <c r="H894" s="70">
        <f t="shared" si="40"/>
        <v>0</v>
      </c>
      <c r="I894" s="70">
        <f t="shared" si="41"/>
        <v>0</v>
      </c>
    </row>
    <row r="895" ht="20.25" customHeight="1" spans="1:9">
      <c r="A895" s="67"/>
      <c r="B895" s="84" t="s">
        <v>818</v>
      </c>
      <c r="C895" s="20">
        <v>0</v>
      </c>
      <c r="D895" s="20">
        <v>0</v>
      </c>
      <c r="E895" s="20">
        <v>495</v>
      </c>
      <c r="F895" s="20">
        <v>164</v>
      </c>
      <c r="G895" s="70">
        <f t="shared" si="39"/>
        <v>0</v>
      </c>
      <c r="H895" s="70">
        <f t="shared" si="40"/>
        <v>0</v>
      </c>
      <c r="I895" s="70">
        <f t="shared" si="41"/>
        <v>33.1313131313131</v>
      </c>
    </row>
    <row r="896" ht="20.25" customHeight="1" spans="1:9">
      <c r="A896" s="67"/>
      <c r="B896" s="84" t="s">
        <v>819</v>
      </c>
      <c r="C896" s="20">
        <v>4409</v>
      </c>
      <c r="D896" s="20">
        <v>5228</v>
      </c>
      <c r="E896" s="20">
        <v>2925</v>
      </c>
      <c r="F896" s="20">
        <v>5228</v>
      </c>
      <c r="G896" s="70">
        <f t="shared" si="39"/>
        <v>118.575640734861</v>
      </c>
      <c r="H896" s="70">
        <f t="shared" si="40"/>
        <v>100</v>
      </c>
      <c r="I896" s="70">
        <f t="shared" si="41"/>
        <v>178.735042735043</v>
      </c>
    </row>
    <row r="897" ht="20.25" customHeight="1" spans="1:9">
      <c r="A897" s="67"/>
      <c r="B897" s="84" t="s">
        <v>147</v>
      </c>
      <c r="C897" s="20">
        <v>0</v>
      </c>
      <c r="D897" s="20">
        <v>0</v>
      </c>
      <c r="E897" s="20">
        <v>142</v>
      </c>
      <c r="F897" s="20">
        <v>239</v>
      </c>
      <c r="G897" s="70">
        <f t="shared" si="39"/>
        <v>0</v>
      </c>
      <c r="H897" s="70">
        <f t="shared" si="40"/>
        <v>0</v>
      </c>
      <c r="I897" s="70">
        <f t="shared" si="41"/>
        <v>168.30985915493</v>
      </c>
    </row>
    <row r="898" ht="20.25" customHeight="1" spans="1:9">
      <c r="A898" s="67"/>
      <c r="B898" s="84" t="s">
        <v>148</v>
      </c>
      <c r="C898" s="20">
        <v>0</v>
      </c>
      <c r="D898" s="20">
        <v>0</v>
      </c>
      <c r="E898" s="20">
        <v>0</v>
      </c>
      <c r="F898" s="20">
        <v>0</v>
      </c>
      <c r="G898" s="70">
        <f t="shared" si="39"/>
        <v>0</v>
      </c>
      <c r="H898" s="70">
        <f t="shared" si="40"/>
        <v>0</v>
      </c>
      <c r="I898" s="70">
        <f t="shared" si="41"/>
        <v>0</v>
      </c>
    </row>
    <row r="899" ht="20.25" customHeight="1" spans="1:9">
      <c r="A899" s="67"/>
      <c r="B899" s="84" t="s">
        <v>149</v>
      </c>
      <c r="C899" s="20">
        <v>0</v>
      </c>
      <c r="D899" s="20">
        <v>0</v>
      </c>
      <c r="E899" s="20">
        <v>0</v>
      </c>
      <c r="F899" s="20">
        <v>0</v>
      </c>
      <c r="G899" s="70">
        <f t="shared" si="39"/>
        <v>0</v>
      </c>
      <c r="H899" s="70">
        <f t="shared" si="40"/>
        <v>0</v>
      </c>
      <c r="I899" s="70">
        <f t="shared" si="41"/>
        <v>0</v>
      </c>
    </row>
    <row r="900" ht="20.25" customHeight="1" spans="1:9">
      <c r="A900" s="67"/>
      <c r="B900" s="84" t="s">
        <v>820</v>
      </c>
      <c r="C900" s="20">
        <v>0</v>
      </c>
      <c r="D900" s="20">
        <v>0</v>
      </c>
      <c r="E900" s="20">
        <v>0</v>
      </c>
      <c r="F900" s="20">
        <v>0</v>
      </c>
      <c r="G900" s="70">
        <f t="shared" ref="G900:G963" si="42">IF(C900&lt;&gt;0,(F900/C900)*100,0)</f>
        <v>0</v>
      </c>
      <c r="H900" s="70">
        <f t="shared" ref="H900:H963" si="43">IF(D900&lt;&gt;0,(F900/D900)*100,0)</f>
        <v>0</v>
      </c>
      <c r="I900" s="70">
        <f t="shared" ref="I900:I963" si="44">IF(E900&lt;&gt;0,(F900/E900)*100,0)</f>
        <v>0</v>
      </c>
    </row>
    <row r="901" ht="20.25" customHeight="1" spans="1:9">
      <c r="A901" s="67"/>
      <c r="B901" s="84" t="s">
        <v>821</v>
      </c>
      <c r="C901" s="20">
        <v>0</v>
      </c>
      <c r="D901" s="20">
        <v>0</v>
      </c>
      <c r="E901" s="20">
        <v>629</v>
      </c>
      <c r="F901" s="20">
        <v>2900</v>
      </c>
      <c r="G901" s="70">
        <f t="shared" si="42"/>
        <v>0</v>
      </c>
      <c r="H901" s="70">
        <f t="shared" si="43"/>
        <v>0</v>
      </c>
      <c r="I901" s="70">
        <f t="shared" si="44"/>
        <v>461.049284578696</v>
      </c>
    </row>
    <row r="902" ht="20.25" customHeight="1" spans="1:9">
      <c r="A902" s="67"/>
      <c r="B902" s="84" t="s">
        <v>822</v>
      </c>
      <c r="C902" s="20">
        <v>0</v>
      </c>
      <c r="D902" s="20">
        <v>0</v>
      </c>
      <c r="E902" s="20">
        <v>17</v>
      </c>
      <c r="F902" s="20">
        <v>0</v>
      </c>
      <c r="G902" s="70">
        <f t="shared" si="42"/>
        <v>0</v>
      </c>
      <c r="H902" s="70">
        <f t="shared" si="43"/>
        <v>0</v>
      </c>
      <c r="I902" s="70">
        <f t="shared" si="44"/>
        <v>0</v>
      </c>
    </row>
    <row r="903" ht="20.25" customHeight="1" spans="1:9">
      <c r="A903" s="67"/>
      <c r="B903" s="84" t="s">
        <v>823</v>
      </c>
      <c r="C903" s="20">
        <v>0</v>
      </c>
      <c r="D903" s="20">
        <v>0</v>
      </c>
      <c r="E903" s="20">
        <v>0</v>
      </c>
      <c r="F903" s="20">
        <v>0</v>
      </c>
      <c r="G903" s="70">
        <f t="shared" si="42"/>
        <v>0</v>
      </c>
      <c r="H903" s="70">
        <f t="shared" si="43"/>
        <v>0</v>
      </c>
      <c r="I903" s="70">
        <f t="shared" si="44"/>
        <v>0</v>
      </c>
    </row>
    <row r="904" ht="20.25" customHeight="1" spans="1:9">
      <c r="A904" s="67"/>
      <c r="B904" s="84" t="s">
        <v>824</v>
      </c>
      <c r="C904" s="20">
        <v>0</v>
      </c>
      <c r="D904" s="20">
        <v>0</v>
      </c>
      <c r="E904" s="20">
        <v>65</v>
      </c>
      <c r="F904" s="20">
        <v>35</v>
      </c>
      <c r="G904" s="70">
        <f t="shared" si="42"/>
        <v>0</v>
      </c>
      <c r="H904" s="70">
        <f t="shared" si="43"/>
        <v>0</v>
      </c>
      <c r="I904" s="70">
        <f t="shared" si="44"/>
        <v>53.8461538461538</v>
      </c>
    </row>
    <row r="905" ht="20.25" customHeight="1" spans="1:9">
      <c r="A905" s="67"/>
      <c r="B905" s="84" t="s">
        <v>825</v>
      </c>
      <c r="C905" s="20">
        <v>0</v>
      </c>
      <c r="D905" s="20">
        <v>0</v>
      </c>
      <c r="E905" s="20">
        <v>0</v>
      </c>
      <c r="F905" s="20">
        <v>0</v>
      </c>
      <c r="G905" s="70">
        <f t="shared" si="42"/>
        <v>0</v>
      </c>
      <c r="H905" s="70">
        <f t="shared" si="43"/>
        <v>0</v>
      </c>
      <c r="I905" s="70">
        <f t="shared" si="44"/>
        <v>0</v>
      </c>
    </row>
    <row r="906" ht="20.25" customHeight="1" spans="1:9">
      <c r="A906" s="67"/>
      <c r="B906" s="84" t="s">
        <v>826</v>
      </c>
      <c r="C906" s="20">
        <v>0</v>
      </c>
      <c r="D906" s="20">
        <v>0</v>
      </c>
      <c r="E906" s="20">
        <v>0</v>
      </c>
      <c r="F906" s="20">
        <v>0</v>
      </c>
      <c r="G906" s="70">
        <f t="shared" si="42"/>
        <v>0</v>
      </c>
      <c r="H906" s="70">
        <f t="shared" si="43"/>
        <v>0</v>
      </c>
      <c r="I906" s="70">
        <f t="shared" si="44"/>
        <v>0</v>
      </c>
    </row>
    <row r="907" ht="20.25" customHeight="1" spans="1:9">
      <c r="A907" s="67"/>
      <c r="B907" s="84" t="s">
        <v>827</v>
      </c>
      <c r="C907" s="20">
        <v>0</v>
      </c>
      <c r="D907" s="20">
        <v>0</v>
      </c>
      <c r="E907" s="20">
        <v>111</v>
      </c>
      <c r="F907" s="20">
        <v>126</v>
      </c>
      <c r="G907" s="70">
        <f t="shared" si="42"/>
        <v>0</v>
      </c>
      <c r="H907" s="70">
        <f t="shared" si="43"/>
        <v>0</v>
      </c>
      <c r="I907" s="70">
        <f t="shared" si="44"/>
        <v>113.513513513514</v>
      </c>
    </row>
    <row r="908" ht="20.25" customHeight="1" spans="1:9">
      <c r="A908" s="67"/>
      <c r="B908" s="84" t="s">
        <v>828</v>
      </c>
      <c r="C908" s="20">
        <v>0</v>
      </c>
      <c r="D908" s="20">
        <v>0</v>
      </c>
      <c r="E908" s="20">
        <v>0</v>
      </c>
      <c r="F908" s="20">
        <v>0</v>
      </c>
      <c r="G908" s="70">
        <f t="shared" si="42"/>
        <v>0</v>
      </c>
      <c r="H908" s="70">
        <f t="shared" si="43"/>
        <v>0</v>
      </c>
      <c r="I908" s="70">
        <f t="shared" si="44"/>
        <v>0</v>
      </c>
    </row>
    <row r="909" ht="20.25" customHeight="1" spans="1:9">
      <c r="A909" s="67"/>
      <c r="B909" s="84" t="s">
        <v>829</v>
      </c>
      <c r="C909" s="20">
        <v>0</v>
      </c>
      <c r="D909" s="20">
        <v>0</v>
      </c>
      <c r="E909" s="20">
        <v>0</v>
      </c>
      <c r="F909" s="20">
        <v>0</v>
      </c>
      <c r="G909" s="70">
        <f t="shared" si="42"/>
        <v>0</v>
      </c>
      <c r="H909" s="70">
        <f t="shared" si="43"/>
        <v>0</v>
      </c>
      <c r="I909" s="70">
        <f t="shared" si="44"/>
        <v>0</v>
      </c>
    </row>
    <row r="910" ht="20.25" customHeight="1" spans="1:9">
      <c r="A910" s="67"/>
      <c r="B910" s="84" t="s">
        <v>830</v>
      </c>
      <c r="C910" s="20">
        <v>0</v>
      </c>
      <c r="D910" s="20">
        <v>0</v>
      </c>
      <c r="E910" s="20">
        <v>16</v>
      </c>
      <c r="F910" s="20">
        <v>0</v>
      </c>
      <c r="G910" s="70">
        <f t="shared" si="42"/>
        <v>0</v>
      </c>
      <c r="H910" s="70">
        <f t="shared" si="43"/>
        <v>0</v>
      </c>
      <c r="I910" s="70">
        <f t="shared" si="44"/>
        <v>0</v>
      </c>
    </row>
    <row r="911" ht="20.25" customHeight="1" spans="1:9">
      <c r="A911" s="67"/>
      <c r="B911" s="84" t="s">
        <v>831</v>
      </c>
      <c r="C911" s="20">
        <v>0</v>
      </c>
      <c r="D911" s="20">
        <v>0</v>
      </c>
      <c r="E911" s="20">
        <v>383</v>
      </c>
      <c r="F911" s="20">
        <v>170</v>
      </c>
      <c r="G911" s="70">
        <f t="shared" si="42"/>
        <v>0</v>
      </c>
      <c r="H911" s="70">
        <f t="shared" si="43"/>
        <v>0</v>
      </c>
      <c r="I911" s="70">
        <f t="shared" si="44"/>
        <v>44.3864229765013</v>
      </c>
    </row>
    <row r="912" ht="20.25" customHeight="1" spans="1:9">
      <c r="A912" s="67"/>
      <c r="B912" s="84" t="s">
        <v>832</v>
      </c>
      <c r="C912" s="20">
        <v>0</v>
      </c>
      <c r="D912" s="20">
        <v>0</v>
      </c>
      <c r="E912" s="20">
        <v>20</v>
      </c>
      <c r="F912" s="20">
        <v>143</v>
      </c>
      <c r="G912" s="70">
        <f t="shared" si="42"/>
        <v>0</v>
      </c>
      <c r="H912" s="70">
        <f t="shared" si="43"/>
        <v>0</v>
      </c>
      <c r="I912" s="70">
        <f t="shared" si="44"/>
        <v>715</v>
      </c>
    </row>
    <row r="913" ht="20.25" customHeight="1" spans="1:9">
      <c r="A913" s="67"/>
      <c r="B913" s="84" t="s">
        <v>833</v>
      </c>
      <c r="C913" s="20">
        <v>0</v>
      </c>
      <c r="D913" s="20">
        <v>0</v>
      </c>
      <c r="E913" s="20">
        <v>1192</v>
      </c>
      <c r="F913" s="20">
        <v>1311</v>
      </c>
      <c r="G913" s="70">
        <f t="shared" si="42"/>
        <v>0</v>
      </c>
      <c r="H913" s="70">
        <f t="shared" si="43"/>
        <v>0</v>
      </c>
      <c r="I913" s="70">
        <f t="shared" si="44"/>
        <v>109.98322147651</v>
      </c>
    </row>
    <row r="914" ht="20.25" customHeight="1" spans="1:9">
      <c r="A914" s="67"/>
      <c r="B914" s="84" t="s">
        <v>834</v>
      </c>
      <c r="C914" s="20">
        <v>0</v>
      </c>
      <c r="D914" s="20">
        <v>0</v>
      </c>
      <c r="E914" s="20">
        <v>0</v>
      </c>
      <c r="F914" s="20">
        <v>0</v>
      </c>
      <c r="G914" s="70">
        <f t="shared" si="42"/>
        <v>0</v>
      </c>
      <c r="H914" s="70">
        <f t="shared" si="43"/>
        <v>0</v>
      </c>
      <c r="I914" s="70">
        <f t="shared" si="44"/>
        <v>0</v>
      </c>
    </row>
    <row r="915" ht="20.25" customHeight="1" spans="1:9">
      <c r="A915" s="67"/>
      <c r="B915" s="84" t="s">
        <v>835</v>
      </c>
      <c r="C915" s="20">
        <v>0</v>
      </c>
      <c r="D915" s="20">
        <v>0</v>
      </c>
      <c r="E915" s="20">
        <v>0</v>
      </c>
      <c r="F915" s="20">
        <v>164</v>
      </c>
      <c r="G915" s="70">
        <f t="shared" si="42"/>
        <v>0</v>
      </c>
      <c r="H915" s="70">
        <f t="shared" si="43"/>
        <v>0</v>
      </c>
      <c r="I915" s="70">
        <f t="shared" si="44"/>
        <v>0</v>
      </c>
    </row>
    <row r="916" ht="20.25" customHeight="1" spans="1:9">
      <c r="A916" s="67"/>
      <c r="B916" s="84" t="s">
        <v>836</v>
      </c>
      <c r="C916" s="20">
        <v>0</v>
      </c>
      <c r="D916" s="20">
        <v>0</v>
      </c>
      <c r="E916" s="20">
        <v>0</v>
      </c>
      <c r="F916" s="20">
        <v>0</v>
      </c>
      <c r="G916" s="70">
        <f t="shared" si="42"/>
        <v>0</v>
      </c>
      <c r="H916" s="70">
        <f t="shared" si="43"/>
        <v>0</v>
      </c>
      <c r="I916" s="70">
        <f t="shared" si="44"/>
        <v>0</v>
      </c>
    </row>
    <row r="917" ht="20.25" customHeight="1" spans="1:9">
      <c r="A917" s="67"/>
      <c r="B917" s="84" t="s">
        <v>837</v>
      </c>
      <c r="C917" s="20">
        <v>0</v>
      </c>
      <c r="D917" s="20">
        <v>0</v>
      </c>
      <c r="E917" s="20">
        <v>0</v>
      </c>
      <c r="F917" s="20">
        <v>0</v>
      </c>
      <c r="G917" s="70">
        <f t="shared" si="42"/>
        <v>0</v>
      </c>
      <c r="H917" s="70">
        <f t="shared" si="43"/>
        <v>0</v>
      </c>
      <c r="I917" s="70">
        <f t="shared" si="44"/>
        <v>0</v>
      </c>
    </row>
    <row r="918" ht="20.25" customHeight="1" spans="1:9">
      <c r="A918" s="67"/>
      <c r="B918" s="84" t="s">
        <v>813</v>
      </c>
      <c r="C918" s="20">
        <v>0</v>
      </c>
      <c r="D918" s="20">
        <v>0</v>
      </c>
      <c r="E918" s="20">
        <v>0</v>
      </c>
      <c r="F918" s="20">
        <v>0</v>
      </c>
      <c r="G918" s="70">
        <f t="shared" si="42"/>
        <v>0</v>
      </c>
      <c r="H918" s="70">
        <f t="shared" si="43"/>
        <v>0</v>
      </c>
      <c r="I918" s="70">
        <f t="shared" si="44"/>
        <v>0</v>
      </c>
    </row>
    <row r="919" ht="20.25" customHeight="1" spans="1:9">
      <c r="A919" s="67"/>
      <c r="B919" s="84" t="s">
        <v>838</v>
      </c>
      <c r="C919" s="20">
        <v>0</v>
      </c>
      <c r="D919" s="20">
        <v>0</v>
      </c>
      <c r="E919" s="20">
        <v>0</v>
      </c>
      <c r="F919" s="20">
        <v>0</v>
      </c>
      <c r="G919" s="70">
        <f t="shared" si="42"/>
        <v>0</v>
      </c>
      <c r="H919" s="70">
        <f t="shared" si="43"/>
        <v>0</v>
      </c>
      <c r="I919" s="70">
        <f t="shared" si="44"/>
        <v>0</v>
      </c>
    </row>
    <row r="920" ht="20.25" customHeight="1" spans="1:9">
      <c r="A920" s="67"/>
      <c r="B920" s="84" t="s">
        <v>839</v>
      </c>
      <c r="C920" s="20">
        <v>0</v>
      </c>
      <c r="D920" s="20">
        <v>0</v>
      </c>
      <c r="E920" s="20">
        <v>300</v>
      </c>
      <c r="F920" s="20">
        <v>30</v>
      </c>
      <c r="G920" s="70">
        <f t="shared" si="42"/>
        <v>0</v>
      </c>
      <c r="H920" s="70">
        <f t="shared" si="43"/>
        <v>0</v>
      </c>
      <c r="I920" s="70">
        <f t="shared" si="44"/>
        <v>10</v>
      </c>
    </row>
    <row r="921" ht="20.25" customHeight="1" spans="1:9">
      <c r="A921" s="67"/>
      <c r="B921" s="84" t="s">
        <v>840</v>
      </c>
      <c r="C921" s="20">
        <v>0</v>
      </c>
      <c r="D921" s="20">
        <v>0</v>
      </c>
      <c r="E921" s="20">
        <v>0</v>
      </c>
      <c r="F921" s="20">
        <v>0</v>
      </c>
      <c r="G921" s="70">
        <f t="shared" si="42"/>
        <v>0</v>
      </c>
      <c r="H921" s="70">
        <f t="shared" si="43"/>
        <v>0</v>
      </c>
      <c r="I921" s="70">
        <f t="shared" si="44"/>
        <v>0</v>
      </c>
    </row>
    <row r="922" ht="20.25" customHeight="1" spans="1:9">
      <c r="A922" s="67"/>
      <c r="B922" s="84" t="s">
        <v>841</v>
      </c>
      <c r="C922" s="20">
        <v>0</v>
      </c>
      <c r="D922" s="20">
        <v>0</v>
      </c>
      <c r="E922" s="20">
        <v>0</v>
      </c>
      <c r="F922" s="20">
        <v>0</v>
      </c>
      <c r="G922" s="70">
        <f t="shared" si="42"/>
        <v>0</v>
      </c>
      <c r="H922" s="70">
        <f t="shared" si="43"/>
        <v>0</v>
      </c>
      <c r="I922" s="70">
        <f t="shared" si="44"/>
        <v>0</v>
      </c>
    </row>
    <row r="923" ht="20.25" customHeight="1" spans="1:9">
      <c r="A923" s="67"/>
      <c r="B923" s="84" t="s">
        <v>842</v>
      </c>
      <c r="C923" s="20">
        <v>0</v>
      </c>
      <c r="D923" s="20">
        <v>0</v>
      </c>
      <c r="E923" s="20">
        <v>50</v>
      </c>
      <c r="F923" s="20">
        <v>110</v>
      </c>
      <c r="G923" s="70">
        <f t="shared" si="42"/>
        <v>0</v>
      </c>
      <c r="H923" s="70">
        <f t="shared" si="43"/>
        <v>0</v>
      </c>
      <c r="I923" s="70">
        <f t="shared" si="44"/>
        <v>220</v>
      </c>
    </row>
    <row r="924" ht="20.25" customHeight="1" spans="1:9">
      <c r="A924" s="67"/>
      <c r="B924" s="84" t="s">
        <v>843</v>
      </c>
      <c r="C924" s="20">
        <v>24403</v>
      </c>
      <c r="D924" s="20">
        <v>26654</v>
      </c>
      <c r="E924" s="20">
        <v>29767</v>
      </c>
      <c r="F924" s="20">
        <v>26654</v>
      </c>
      <c r="G924" s="70">
        <f t="shared" si="42"/>
        <v>109.224275703807</v>
      </c>
      <c r="H924" s="70">
        <f t="shared" si="43"/>
        <v>100</v>
      </c>
      <c r="I924" s="70">
        <f t="shared" si="44"/>
        <v>89.5421103907011</v>
      </c>
    </row>
    <row r="925" ht="20.25" customHeight="1" spans="1:9">
      <c r="A925" s="67"/>
      <c r="B925" s="84" t="s">
        <v>147</v>
      </c>
      <c r="C925" s="20">
        <v>0</v>
      </c>
      <c r="D925" s="20">
        <v>0</v>
      </c>
      <c r="E925" s="20">
        <v>184</v>
      </c>
      <c r="F925" s="20">
        <v>238</v>
      </c>
      <c r="G925" s="70">
        <f t="shared" si="42"/>
        <v>0</v>
      </c>
      <c r="H925" s="70">
        <f t="shared" si="43"/>
        <v>0</v>
      </c>
      <c r="I925" s="70">
        <f t="shared" si="44"/>
        <v>129.347826086957</v>
      </c>
    </row>
    <row r="926" ht="20.25" customHeight="1" spans="1:9">
      <c r="A926" s="67"/>
      <c r="B926" s="84" t="s">
        <v>148</v>
      </c>
      <c r="C926" s="20">
        <v>0</v>
      </c>
      <c r="D926" s="20">
        <v>0</v>
      </c>
      <c r="E926" s="20">
        <v>0</v>
      </c>
      <c r="F926" s="20">
        <v>0</v>
      </c>
      <c r="G926" s="70">
        <f t="shared" si="42"/>
        <v>0</v>
      </c>
      <c r="H926" s="70">
        <f t="shared" si="43"/>
        <v>0</v>
      </c>
      <c r="I926" s="70">
        <f t="shared" si="44"/>
        <v>0</v>
      </c>
    </row>
    <row r="927" ht="20.25" customHeight="1" spans="1:9">
      <c r="A927" s="67"/>
      <c r="B927" s="84" t="s">
        <v>149</v>
      </c>
      <c r="C927" s="20">
        <v>0</v>
      </c>
      <c r="D927" s="20">
        <v>0</v>
      </c>
      <c r="E927" s="20">
        <v>0</v>
      </c>
      <c r="F927" s="20">
        <v>0</v>
      </c>
      <c r="G927" s="70">
        <f t="shared" si="42"/>
        <v>0</v>
      </c>
      <c r="H927" s="70">
        <f t="shared" si="43"/>
        <v>0</v>
      </c>
      <c r="I927" s="70">
        <f t="shared" si="44"/>
        <v>0</v>
      </c>
    </row>
    <row r="928" ht="20.25" customHeight="1" spans="1:9">
      <c r="A928" s="67"/>
      <c r="B928" s="84" t="s">
        <v>844</v>
      </c>
      <c r="C928" s="20">
        <v>0</v>
      </c>
      <c r="D928" s="20">
        <v>0</v>
      </c>
      <c r="E928" s="20">
        <v>14144</v>
      </c>
      <c r="F928" s="20">
        <v>15928</v>
      </c>
      <c r="G928" s="70">
        <f t="shared" si="42"/>
        <v>0</v>
      </c>
      <c r="H928" s="70">
        <f t="shared" si="43"/>
        <v>0</v>
      </c>
      <c r="I928" s="70">
        <f t="shared" si="44"/>
        <v>112.613122171946</v>
      </c>
    </row>
    <row r="929" ht="20.25" customHeight="1" spans="1:9">
      <c r="A929" s="67"/>
      <c r="B929" s="84" t="s">
        <v>845</v>
      </c>
      <c r="C929" s="20">
        <v>0</v>
      </c>
      <c r="D929" s="20">
        <v>0</v>
      </c>
      <c r="E929" s="20">
        <v>1646</v>
      </c>
      <c r="F929" s="20">
        <v>3589</v>
      </c>
      <c r="G929" s="70">
        <f t="shared" si="42"/>
        <v>0</v>
      </c>
      <c r="H929" s="70">
        <f t="shared" si="43"/>
        <v>0</v>
      </c>
      <c r="I929" s="70">
        <f t="shared" si="44"/>
        <v>218.043742405832</v>
      </c>
    </row>
    <row r="930" ht="20.25" customHeight="1" spans="1:9">
      <c r="A930" s="67"/>
      <c r="B930" s="84" t="s">
        <v>846</v>
      </c>
      <c r="C930" s="20">
        <v>0</v>
      </c>
      <c r="D930" s="20">
        <v>0</v>
      </c>
      <c r="E930" s="20">
        <v>0</v>
      </c>
      <c r="F930" s="20">
        <v>0</v>
      </c>
      <c r="G930" s="70">
        <f t="shared" si="42"/>
        <v>0</v>
      </c>
      <c r="H930" s="70">
        <f t="shared" si="43"/>
        <v>0</v>
      </c>
      <c r="I930" s="70">
        <f t="shared" si="44"/>
        <v>0</v>
      </c>
    </row>
    <row r="931" ht="20.25" customHeight="1" spans="1:9">
      <c r="A931" s="67"/>
      <c r="B931" s="84" t="s">
        <v>847</v>
      </c>
      <c r="C931" s="20">
        <v>0</v>
      </c>
      <c r="D931" s="20">
        <v>0</v>
      </c>
      <c r="E931" s="20">
        <v>287</v>
      </c>
      <c r="F931" s="20">
        <v>51</v>
      </c>
      <c r="G931" s="70">
        <f t="shared" si="42"/>
        <v>0</v>
      </c>
      <c r="H931" s="70">
        <f t="shared" si="43"/>
        <v>0</v>
      </c>
      <c r="I931" s="70">
        <f t="shared" si="44"/>
        <v>17.7700348432056</v>
      </c>
    </row>
    <row r="932" ht="20.25" customHeight="1" spans="1:9">
      <c r="A932" s="67"/>
      <c r="B932" s="84" t="s">
        <v>848</v>
      </c>
      <c r="C932" s="20">
        <v>0</v>
      </c>
      <c r="D932" s="20">
        <v>0</v>
      </c>
      <c r="E932" s="20">
        <v>0</v>
      </c>
      <c r="F932" s="20">
        <v>0</v>
      </c>
      <c r="G932" s="70">
        <f t="shared" si="42"/>
        <v>0</v>
      </c>
      <c r="H932" s="70">
        <f t="shared" si="43"/>
        <v>0</v>
      </c>
      <c r="I932" s="70">
        <f t="shared" si="44"/>
        <v>0</v>
      </c>
    </row>
    <row r="933" ht="20.25" customHeight="1" spans="1:9">
      <c r="A933" s="67"/>
      <c r="B933" s="84" t="s">
        <v>156</v>
      </c>
      <c r="C933" s="20">
        <v>0</v>
      </c>
      <c r="D933" s="20">
        <v>0</v>
      </c>
      <c r="E933" s="20">
        <v>48</v>
      </c>
      <c r="F933" s="20">
        <v>0</v>
      </c>
      <c r="G933" s="70">
        <f t="shared" si="42"/>
        <v>0</v>
      </c>
      <c r="H933" s="70">
        <f t="shared" si="43"/>
        <v>0</v>
      </c>
      <c r="I933" s="70">
        <f t="shared" si="44"/>
        <v>0</v>
      </c>
    </row>
    <row r="934" ht="20.25" customHeight="1" spans="1:9">
      <c r="A934" s="67"/>
      <c r="B934" s="84" t="s">
        <v>849</v>
      </c>
      <c r="C934" s="20">
        <v>0</v>
      </c>
      <c r="D934" s="20">
        <v>0</v>
      </c>
      <c r="E934" s="20">
        <v>13458</v>
      </c>
      <c r="F934" s="20">
        <v>6848</v>
      </c>
      <c r="G934" s="70">
        <f t="shared" si="42"/>
        <v>0</v>
      </c>
      <c r="H934" s="70">
        <f t="shared" si="43"/>
        <v>0</v>
      </c>
      <c r="I934" s="70">
        <f t="shared" si="44"/>
        <v>50.8842324268093</v>
      </c>
    </row>
    <row r="935" ht="20.25" customHeight="1" spans="1:9">
      <c r="A935" s="67"/>
      <c r="B935" s="84" t="s">
        <v>850</v>
      </c>
      <c r="C935" s="20">
        <v>3095</v>
      </c>
      <c r="D935" s="20">
        <v>5175</v>
      </c>
      <c r="E935" s="20">
        <v>2251</v>
      </c>
      <c r="F935" s="20">
        <v>5175</v>
      </c>
      <c r="G935" s="70">
        <f t="shared" si="42"/>
        <v>167.205169628433</v>
      </c>
      <c r="H935" s="70">
        <f t="shared" si="43"/>
        <v>100</v>
      </c>
      <c r="I935" s="70">
        <f t="shared" si="44"/>
        <v>229.897823189693</v>
      </c>
    </row>
    <row r="936" ht="20.25" customHeight="1" spans="1:9">
      <c r="A936" s="67"/>
      <c r="B936" s="84" t="s">
        <v>851</v>
      </c>
      <c r="C936" s="20">
        <v>0</v>
      </c>
      <c r="D936" s="20">
        <v>0</v>
      </c>
      <c r="E936" s="20">
        <v>450</v>
      </c>
      <c r="F936" s="20">
        <v>140</v>
      </c>
      <c r="G936" s="70">
        <f t="shared" si="42"/>
        <v>0</v>
      </c>
      <c r="H936" s="70">
        <f t="shared" si="43"/>
        <v>0</v>
      </c>
      <c r="I936" s="70">
        <f t="shared" si="44"/>
        <v>31.1111111111111</v>
      </c>
    </row>
    <row r="937" ht="20.25" customHeight="1" spans="1:9">
      <c r="A937" s="67"/>
      <c r="B937" s="84" t="s">
        <v>852</v>
      </c>
      <c r="C937" s="20">
        <v>0</v>
      </c>
      <c r="D937" s="20">
        <v>0</v>
      </c>
      <c r="E937" s="20">
        <v>0</v>
      </c>
      <c r="F937" s="20">
        <v>0</v>
      </c>
      <c r="G937" s="70">
        <f t="shared" si="42"/>
        <v>0</v>
      </c>
      <c r="H937" s="70">
        <f t="shared" si="43"/>
        <v>0</v>
      </c>
      <c r="I937" s="70">
        <f t="shared" si="44"/>
        <v>0</v>
      </c>
    </row>
    <row r="938" ht="20.25" customHeight="1" spans="1:9">
      <c r="A938" s="67"/>
      <c r="B938" s="84" t="s">
        <v>853</v>
      </c>
      <c r="C938" s="20">
        <v>0</v>
      </c>
      <c r="D938" s="20">
        <v>0</v>
      </c>
      <c r="E938" s="20">
        <v>1777</v>
      </c>
      <c r="F938" s="20">
        <v>3555</v>
      </c>
      <c r="G938" s="70">
        <f t="shared" si="42"/>
        <v>0</v>
      </c>
      <c r="H938" s="70">
        <f t="shared" si="43"/>
        <v>0</v>
      </c>
      <c r="I938" s="70">
        <f t="shared" si="44"/>
        <v>200.056274620146</v>
      </c>
    </row>
    <row r="939" ht="20.25" customHeight="1" spans="1:9">
      <c r="A939" s="67"/>
      <c r="B939" s="84" t="s">
        <v>854</v>
      </c>
      <c r="C939" s="20">
        <v>0</v>
      </c>
      <c r="D939" s="20">
        <v>0</v>
      </c>
      <c r="E939" s="20">
        <v>0</v>
      </c>
      <c r="F939" s="20">
        <v>1480</v>
      </c>
      <c r="G939" s="70">
        <f t="shared" si="42"/>
        <v>0</v>
      </c>
      <c r="H939" s="70">
        <f t="shared" si="43"/>
        <v>0</v>
      </c>
      <c r="I939" s="70">
        <f t="shared" si="44"/>
        <v>0</v>
      </c>
    </row>
    <row r="940" ht="20.25" customHeight="1" spans="1:9">
      <c r="A940" s="67"/>
      <c r="B940" s="84" t="s">
        <v>855</v>
      </c>
      <c r="C940" s="20">
        <v>0</v>
      </c>
      <c r="D940" s="20">
        <v>0</v>
      </c>
      <c r="E940" s="20">
        <v>0</v>
      </c>
      <c r="F940" s="20">
        <v>0</v>
      </c>
      <c r="G940" s="70">
        <f t="shared" si="42"/>
        <v>0</v>
      </c>
      <c r="H940" s="70">
        <f t="shared" si="43"/>
        <v>0</v>
      </c>
      <c r="I940" s="70">
        <f t="shared" si="44"/>
        <v>0</v>
      </c>
    </row>
    <row r="941" ht="20.25" customHeight="1" spans="1:9">
      <c r="A941" s="67"/>
      <c r="B941" s="84" t="s">
        <v>856</v>
      </c>
      <c r="C941" s="20">
        <v>0</v>
      </c>
      <c r="D941" s="20">
        <v>0</v>
      </c>
      <c r="E941" s="20">
        <v>24</v>
      </c>
      <c r="F941" s="20">
        <v>0</v>
      </c>
      <c r="G941" s="70">
        <f t="shared" si="42"/>
        <v>0</v>
      </c>
      <c r="H941" s="70">
        <f t="shared" si="43"/>
        <v>0</v>
      </c>
      <c r="I941" s="70">
        <f t="shared" si="44"/>
        <v>0</v>
      </c>
    </row>
    <row r="942" ht="20.25" customHeight="1" spans="1:9">
      <c r="A942" s="67"/>
      <c r="B942" s="84" t="s">
        <v>857</v>
      </c>
      <c r="C942" s="20">
        <v>430</v>
      </c>
      <c r="D942" s="20">
        <v>979</v>
      </c>
      <c r="E942" s="20">
        <v>1337</v>
      </c>
      <c r="F942" s="20">
        <v>979</v>
      </c>
      <c r="G942" s="70">
        <f t="shared" si="42"/>
        <v>227.674418604651</v>
      </c>
      <c r="H942" s="70">
        <f t="shared" si="43"/>
        <v>100</v>
      </c>
      <c r="I942" s="70">
        <f t="shared" si="44"/>
        <v>73.2236350037397</v>
      </c>
    </row>
    <row r="943" ht="20.25" customHeight="1" spans="1:9">
      <c r="A943" s="67"/>
      <c r="B943" s="84" t="s">
        <v>858</v>
      </c>
      <c r="C943" s="20">
        <v>0</v>
      </c>
      <c r="D943" s="20">
        <v>0</v>
      </c>
      <c r="E943" s="20">
        <v>200</v>
      </c>
      <c r="F943" s="20">
        <v>400</v>
      </c>
      <c r="G943" s="70">
        <f t="shared" si="42"/>
        <v>0</v>
      </c>
      <c r="H943" s="70">
        <f t="shared" si="43"/>
        <v>0</v>
      </c>
      <c r="I943" s="70">
        <f t="shared" si="44"/>
        <v>200</v>
      </c>
    </row>
    <row r="944" ht="20.25" customHeight="1" spans="1:9">
      <c r="A944" s="67"/>
      <c r="B944" s="84" t="s">
        <v>859</v>
      </c>
      <c r="C944" s="20">
        <v>0</v>
      </c>
      <c r="D944" s="20">
        <v>0</v>
      </c>
      <c r="E944" s="20">
        <v>498</v>
      </c>
      <c r="F944" s="20">
        <v>160</v>
      </c>
      <c r="G944" s="70">
        <f t="shared" si="42"/>
        <v>0</v>
      </c>
      <c r="H944" s="70">
        <f t="shared" si="43"/>
        <v>0</v>
      </c>
      <c r="I944" s="70">
        <f t="shared" si="44"/>
        <v>32.1285140562249</v>
      </c>
    </row>
    <row r="945" ht="20.25" customHeight="1" spans="1:9">
      <c r="A945" s="67"/>
      <c r="B945" s="84" t="s">
        <v>860</v>
      </c>
      <c r="C945" s="20">
        <v>0</v>
      </c>
      <c r="D945" s="20">
        <v>0</v>
      </c>
      <c r="E945" s="20">
        <v>639</v>
      </c>
      <c r="F945" s="20">
        <v>311</v>
      </c>
      <c r="G945" s="70">
        <f t="shared" si="42"/>
        <v>0</v>
      </c>
      <c r="H945" s="70">
        <f t="shared" si="43"/>
        <v>0</v>
      </c>
      <c r="I945" s="70">
        <f t="shared" si="44"/>
        <v>48.6697965571205</v>
      </c>
    </row>
    <row r="946" ht="20.25" customHeight="1" spans="1:9">
      <c r="A946" s="67"/>
      <c r="B946" s="84" t="s">
        <v>861</v>
      </c>
      <c r="C946" s="20">
        <v>0</v>
      </c>
      <c r="D946" s="20">
        <v>0</v>
      </c>
      <c r="E946" s="20">
        <v>0</v>
      </c>
      <c r="F946" s="20">
        <v>0</v>
      </c>
      <c r="G946" s="70">
        <f t="shared" si="42"/>
        <v>0</v>
      </c>
      <c r="H946" s="70">
        <f t="shared" si="43"/>
        <v>0</v>
      </c>
      <c r="I946" s="70">
        <f t="shared" si="44"/>
        <v>0</v>
      </c>
    </row>
    <row r="947" ht="20.25" customHeight="1" spans="1:9">
      <c r="A947" s="67"/>
      <c r="B947" s="84" t="s">
        <v>862</v>
      </c>
      <c r="C947" s="20">
        <v>0</v>
      </c>
      <c r="D947" s="20">
        <v>0</v>
      </c>
      <c r="E947" s="20">
        <v>0</v>
      </c>
      <c r="F947" s="20">
        <v>108</v>
      </c>
      <c r="G947" s="70">
        <f t="shared" si="42"/>
        <v>0</v>
      </c>
      <c r="H947" s="70">
        <f t="shared" si="43"/>
        <v>0</v>
      </c>
      <c r="I947" s="70">
        <f t="shared" si="44"/>
        <v>0</v>
      </c>
    </row>
    <row r="948" ht="20.25" customHeight="1" spans="1:9">
      <c r="A948" s="67"/>
      <c r="B948" s="84" t="s">
        <v>863</v>
      </c>
      <c r="C948" s="20">
        <v>0</v>
      </c>
      <c r="D948" s="20">
        <v>0</v>
      </c>
      <c r="E948" s="20">
        <v>0</v>
      </c>
      <c r="F948" s="20">
        <v>0</v>
      </c>
      <c r="G948" s="70">
        <f t="shared" si="42"/>
        <v>0</v>
      </c>
      <c r="H948" s="70">
        <f t="shared" si="43"/>
        <v>0</v>
      </c>
      <c r="I948" s="70">
        <f t="shared" si="44"/>
        <v>0</v>
      </c>
    </row>
    <row r="949" ht="20.25" customHeight="1" spans="1:9">
      <c r="A949" s="67"/>
      <c r="B949" s="84" t="s">
        <v>864</v>
      </c>
      <c r="C949" s="20">
        <v>0</v>
      </c>
      <c r="D949" s="20">
        <v>0</v>
      </c>
      <c r="E949" s="20">
        <v>0</v>
      </c>
      <c r="F949" s="20">
        <v>0</v>
      </c>
      <c r="G949" s="70">
        <f t="shared" si="42"/>
        <v>0</v>
      </c>
      <c r="H949" s="70">
        <f t="shared" si="43"/>
        <v>0</v>
      </c>
      <c r="I949" s="70">
        <f t="shared" si="44"/>
        <v>0</v>
      </c>
    </row>
    <row r="950" ht="20.25" customHeight="1" spans="1:9">
      <c r="A950" s="67"/>
      <c r="B950" s="84" t="s">
        <v>865</v>
      </c>
      <c r="C950" s="20">
        <v>0</v>
      </c>
      <c r="D950" s="20">
        <v>0</v>
      </c>
      <c r="E950" s="20">
        <v>0</v>
      </c>
      <c r="F950" s="20">
        <v>0</v>
      </c>
      <c r="G950" s="70">
        <f t="shared" si="42"/>
        <v>0</v>
      </c>
      <c r="H950" s="70">
        <f t="shared" si="43"/>
        <v>0</v>
      </c>
      <c r="I950" s="70">
        <f t="shared" si="44"/>
        <v>0</v>
      </c>
    </row>
    <row r="951" ht="20.25" customHeight="1" spans="1:9">
      <c r="A951" s="67"/>
      <c r="B951" s="84" t="s">
        <v>866</v>
      </c>
      <c r="C951" s="20">
        <v>0</v>
      </c>
      <c r="D951" s="20">
        <v>303</v>
      </c>
      <c r="E951" s="20">
        <v>310</v>
      </c>
      <c r="F951" s="20">
        <v>303</v>
      </c>
      <c r="G951" s="70">
        <f t="shared" si="42"/>
        <v>0</v>
      </c>
      <c r="H951" s="70">
        <f t="shared" si="43"/>
        <v>100</v>
      </c>
      <c r="I951" s="70">
        <f t="shared" si="44"/>
        <v>97.741935483871</v>
      </c>
    </row>
    <row r="952" ht="20.25" customHeight="1" spans="1:9">
      <c r="A952" s="67"/>
      <c r="B952" s="84" t="s">
        <v>867</v>
      </c>
      <c r="C952" s="20">
        <v>0</v>
      </c>
      <c r="D952" s="20">
        <v>0</v>
      </c>
      <c r="E952" s="20">
        <v>0</v>
      </c>
      <c r="F952" s="20">
        <v>0</v>
      </c>
      <c r="G952" s="70">
        <f t="shared" si="42"/>
        <v>0</v>
      </c>
      <c r="H952" s="70">
        <f t="shared" si="43"/>
        <v>0</v>
      </c>
      <c r="I952" s="70">
        <f t="shared" si="44"/>
        <v>0</v>
      </c>
    </row>
    <row r="953" ht="20.25" customHeight="1" spans="1:9">
      <c r="A953" s="67"/>
      <c r="B953" s="84" t="s">
        <v>868</v>
      </c>
      <c r="C953" s="20">
        <v>0</v>
      </c>
      <c r="D953" s="20">
        <v>0</v>
      </c>
      <c r="E953" s="20">
        <v>310</v>
      </c>
      <c r="F953" s="20">
        <v>303</v>
      </c>
      <c r="G953" s="70">
        <f t="shared" si="42"/>
        <v>0</v>
      </c>
      <c r="H953" s="70">
        <f t="shared" si="43"/>
        <v>0</v>
      </c>
      <c r="I953" s="70">
        <f t="shared" si="44"/>
        <v>97.741935483871</v>
      </c>
    </row>
    <row r="954" ht="20.25" customHeight="1" spans="1:9">
      <c r="A954" s="67" t="s">
        <v>869</v>
      </c>
      <c r="B954" s="84" t="s">
        <v>109</v>
      </c>
      <c r="C954" s="20">
        <v>986</v>
      </c>
      <c r="D954" s="20">
        <v>3925</v>
      </c>
      <c r="E954" s="20">
        <v>6252</v>
      </c>
      <c r="F954" s="20">
        <v>3925</v>
      </c>
      <c r="G954" s="70">
        <f t="shared" si="42"/>
        <v>398.073022312373</v>
      </c>
      <c r="H954" s="70">
        <f t="shared" si="43"/>
        <v>100</v>
      </c>
      <c r="I954" s="70">
        <f t="shared" si="44"/>
        <v>62.7799104286628</v>
      </c>
    </row>
    <row r="955" ht="20.25" customHeight="1" spans="1:9">
      <c r="A955" s="67"/>
      <c r="B955" s="84" t="s">
        <v>870</v>
      </c>
      <c r="C955" s="20">
        <v>986</v>
      </c>
      <c r="D955" s="20">
        <v>3101</v>
      </c>
      <c r="E955" s="20">
        <v>4157</v>
      </c>
      <c r="F955" s="20">
        <v>3101</v>
      </c>
      <c r="G955" s="70">
        <f t="shared" si="42"/>
        <v>314.503042596349</v>
      </c>
      <c r="H955" s="70">
        <f t="shared" si="43"/>
        <v>100</v>
      </c>
      <c r="I955" s="70">
        <f t="shared" si="44"/>
        <v>74.5970651912437</v>
      </c>
    </row>
    <row r="956" ht="20.25" customHeight="1" spans="1:9">
      <c r="A956" s="67"/>
      <c r="B956" s="84" t="s">
        <v>147</v>
      </c>
      <c r="C956" s="20">
        <v>0</v>
      </c>
      <c r="D956" s="20">
        <v>0</v>
      </c>
      <c r="E956" s="20">
        <v>220</v>
      </c>
      <c r="F956" s="20">
        <v>168</v>
      </c>
      <c r="G956" s="70">
        <f t="shared" si="42"/>
        <v>0</v>
      </c>
      <c r="H956" s="70">
        <f t="shared" si="43"/>
        <v>0</v>
      </c>
      <c r="I956" s="70">
        <f t="shared" si="44"/>
        <v>76.3636363636364</v>
      </c>
    </row>
    <row r="957" ht="20.25" customHeight="1" spans="1:9">
      <c r="A957" s="67"/>
      <c r="B957" s="84" t="s">
        <v>148</v>
      </c>
      <c r="C957" s="20">
        <v>0</v>
      </c>
      <c r="D957" s="20">
        <v>0</v>
      </c>
      <c r="E957" s="20">
        <v>0</v>
      </c>
      <c r="F957" s="20">
        <v>0</v>
      </c>
      <c r="G957" s="70">
        <f t="shared" si="42"/>
        <v>0</v>
      </c>
      <c r="H957" s="70">
        <f t="shared" si="43"/>
        <v>0</v>
      </c>
      <c r="I957" s="70">
        <f t="shared" si="44"/>
        <v>0</v>
      </c>
    </row>
    <row r="958" ht="20.25" customHeight="1" spans="1:9">
      <c r="A958" s="67"/>
      <c r="B958" s="84" t="s">
        <v>149</v>
      </c>
      <c r="C958" s="20">
        <v>0</v>
      </c>
      <c r="D958" s="20">
        <v>0</v>
      </c>
      <c r="E958" s="20">
        <v>0</v>
      </c>
      <c r="F958" s="20">
        <v>0</v>
      </c>
      <c r="G958" s="70">
        <f t="shared" si="42"/>
        <v>0</v>
      </c>
      <c r="H958" s="70">
        <f t="shared" si="43"/>
        <v>0</v>
      </c>
      <c r="I958" s="70">
        <f t="shared" si="44"/>
        <v>0</v>
      </c>
    </row>
    <row r="959" ht="20.25" customHeight="1" spans="1:9">
      <c r="A959" s="67"/>
      <c r="B959" s="84" t="s">
        <v>871</v>
      </c>
      <c r="C959" s="20">
        <v>0</v>
      </c>
      <c r="D959" s="20">
        <v>0</v>
      </c>
      <c r="E959" s="20">
        <v>221</v>
      </c>
      <c r="F959" s="20">
        <v>795</v>
      </c>
      <c r="G959" s="70">
        <f t="shared" si="42"/>
        <v>0</v>
      </c>
      <c r="H959" s="70">
        <f t="shared" si="43"/>
        <v>0</v>
      </c>
      <c r="I959" s="70">
        <f t="shared" si="44"/>
        <v>359.72850678733</v>
      </c>
    </row>
    <row r="960" ht="20.25" customHeight="1" spans="1:9">
      <c r="A960" s="67"/>
      <c r="B960" s="84" t="s">
        <v>872</v>
      </c>
      <c r="C960" s="20">
        <v>0</v>
      </c>
      <c r="D960" s="20">
        <v>0</v>
      </c>
      <c r="E960" s="20">
        <v>1100</v>
      </c>
      <c r="F960" s="20">
        <v>883</v>
      </c>
      <c r="G960" s="70">
        <f t="shared" si="42"/>
        <v>0</v>
      </c>
      <c r="H960" s="70">
        <f t="shared" si="43"/>
        <v>0</v>
      </c>
      <c r="I960" s="70">
        <f t="shared" si="44"/>
        <v>80.2727272727273</v>
      </c>
    </row>
    <row r="961" ht="20.25" customHeight="1" spans="1:9">
      <c r="A961" s="67"/>
      <c r="B961" s="84" t="s">
        <v>873</v>
      </c>
      <c r="C961" s="20">
        <v>0</v>
      </c>
      <c r="D961" s="20">
        <v>0</v>
      </c>
      <c r="E961" s="20">
        <v>0</v>
      </c>
      <c r="F961" s="20">
        <v>0</v>
      </c>
      <c r="G961" s="70">
        <f t="shared" si="42"/>
        <v>0</v>
      </c>
      <c r="H961" s="70">
        <f t="shared" si="43"/>
        <v>0</v>
      </c>
      <c r="I961" s="70">
        <f t="shared" si="44"/>
        <v>0</v>
      </c>
    </row>
    <row r="962" ht="20.25" customHeight="1" spans="1:9">
      <c r="A962" s="67"/>
      <c r="B962" s="84" t="s">
        <v>874</v>
      </c>
      <c r="C962" s="20">
        <v>0</v>
      </c>
      <c r="D962" s="20">
        <v>0</v>
      </c>
      <c r="E962" s="20">
        <v>0</v>
      </c>
      <c r="F962" s="20">
        <v>0</v>
      </c>
      <c r="G962" s="70">
        <f t="shared" si="42"/>
        <v>0</v>
      </c>
      <c r="H962" s="70">
        <f t="shared" si="43"/>
        <v>0</v>
      </c>
      <c r="I962" s="70">
        <f t="shared" si="44"/>
        <v>0</v>
      </c>
    </row>
    <row r="963" ht="20.25" customHeight="1" spans="1:9">
      <c r="A963" s="67"/>
      <c r="B963" s="84" t="s">
        <v>875</v>
      </c>
      <c r="C963" s="20">
        <v>0</v>
      </c>
      <c r="D963" s="20">
        <v>0</v>
      </c>
      <c r="E963" s="20">
        <v>0</v>
      </c>
      <c r="F963" s="20">
        <v>0</v>
      </c>
      <c r="G963" s="70">
        <f t="shared" si="42"/>
        <v>0</v>
      </c>
      <c r="H963" s="70">
        <f t="shared" si="43"/>
        <v>0</v>
      </c>
      <c r="I963" s="70">
        <f t="shared" si="44"/>
        <v>0</v>
      </c>
    </row>
    <row r="964" ht="20.25" customHeight="1" spans="1:9">
      <c r="A964" s="67"/>
      <c r="B964" s="84" t="s">
        <v>876</v>
      </c>
      <c r="C964" s="20">
        <v>0</v>
      </c>
      <c r="D964" s="20">
        <v>0</v>
      </c>
      <c r="E964" s="20">
        <v>265</v>
      </c>
      <c r="F964" s="20">
        <v>894</v>
      </c>
      <c r="G964" s="70">
        <f t="shared" ref="G964:G1027" si="45">IF(C964&lt;&gt;0,(F964/C964)*100,0)</f>
        <v>0</v>
      </c>
      <c r="H964" s="70">
        <f t="shared" ref="H964:H1027" si="46">IF(D964&lt;&gt;0,(F964/D964)*100,0)</f>
        <v>0</v>
      </c>
      <c r="I964" s="70">
        <f t="shared" ref="I964:I1027" si="47">IF(E964&lt;&gt;0,(F964/E964)*100,0)</f>
        <v>337.358490566038</v>
      </c>
    </row>
    <row r="965" ht="20.25" customHeight="1" spans="1:9">
      <c r="A965" s="67"/>
      <c r="B965" s="84" t="s">
        <v>877</v>
      </c>
      <c r="C965" s="20">
        <v>0</v>
      </c>
      <c r="D965" s="20">
        <v>0</v>
      </c>
      <c r="E965" s="20">
        <v>0</v>
      </c>
      <c r="F965" s="20">
        <v>0</v>
      </c>
      <c r="G965" s="70">
        <f t="shared" si="45"/>
        <v>0</v>
      </c>
      <c r="H965" s="70">
        <f t="shared" si="46"/>
        <v>0</v>
      </c>
      <c r="I965" s="70">
        <f t="shared" si="47"/>
        <v>0</v>
      </c>
    </row>
    <row r="966" ht="20.25" customHeight="1" spans="1:9">
      <c r="A966" s="67"/>
      <c r="B966" s="84" t="s">
        <v>878</v>
      </c>
      <c r="C966" s="20">
        <v>0</v>
      </c>
      <c r="D966" s="20">
        <v>0</v>
      </c>
      <c r="E966" s="20">
        <v>0</v>
      </c>
      <c r="F966" s="20">
        <v>0</v>
      </c>
      <c r="G966" s="70">
        <f t="shared" si="45"/>
        <v>0</v>
      </c>
      <c r="H966" s="70">
        <f t="shared" si="46"/>
        <v>0</v>
      </c>
      <c r="I966" s="70">
        <f t="shared" si="47"/>
        <v>0</v>
      </c>
    </row>
    <row r="967" ht="20.25" customHeight="1" spans="1:9">
      <c r="A967" s="67"/>
      <c r="B967" s="84" t="s">
        <v>879</v>
      </c>
      <c r="C967" s="20">
        <v>0</v>
      </c>
      <c r="D967" s="20">
        <v>0</v>
      </c>
      <c r="E967" s="20">
        <v>0</v>
      </c>
      <c r="F967" s="20">
        <v>4</v>
      </c>
      <c r="G967" s="70">
        <f t="shared" si="45"/>
        <v>0</v>
      </c>
      <c r="H967" s="70">
        <f t="shared" si="46"/>
        <v>0</v>
      </c>
      <c r="I967" s="70">
        <f t="shared" si="47"/>
        <v>0</v>
      </c>
    </row>
    <row r="968" ht="20.25" customHeight="1" spans="1:9">
      <c r="A968" s="67"/>
      <c r="B968" s="84" t="s">
        <v>880</v>
      </c>
      <c r="C968" s="20">
        <v>0</v>
      </c>
      <c r="D968" s="20">
        <v>0</v>
      </c>
      <c r="E968" s="20">
        <v>0</v>
      </c>
      <c r="F968" s="20">
        <v>0</v>
      </c>
      <c r="G968" s="70">
        <f t="shared" si="45"/>
        <v>0</v>
      </c>
      <c r="H968" s="70">
        <f t="shared" si="46"/>
        <v>0</v>
      </c>
      <c r="I968" s="70">
        <f t="shared" si="47"/>
        <v>0</v>
      </c>
    </row>
    <row r="969" ht="20.25" customHeight="1" spans="1:9">
      <c r="A969" s="67"/>
      <c r="B969" s="84" t="s">
        <v>881</v>
      </c>
      <c r="C969" s="20">
        <v>0</v>
      </c>
      <c r="D969" s="20">
        <v>0</v>
      </c>
      <c r="E969" s="20">
        <v>0</v>
      </c>
      <c r="F969" s="20">
        <v>0</v>
      </c>
      <c r="G969" s="70">
        <f t="shared" si="45"/>
        <v>0</v>
      </c>
      <c r="H969" s="70">
        <f t="shared" si="46"/>
        <v>0</v>
      </c>
      <c r="I969" s="70">
        <f t="shared" si="47"/>
        <v>0</v>
      </c>
    </row>
    <row r="970" ht="20.25" customHeight="1" spans="1:9">
      <c r="A970" s="67"/>
      <c r="B970" s="84" t="s">
        <v>882</v>
      </c>
      <c r="C970" s="20">
        <v>0</v>
      </c>
      <c r="D970" s="20">
        <v>0</v>
      </c>
      <c r="E970" s="20">
        <v>0</v>
      </c>
      <c r="F970" s="20">
        <v>0</v>
      </c>
      <c r="G970" s="70">
        <f t="shared" si="45"/>
        <v>0</v>
      </c>
      <c r="H970" s="70">
        <f t="shared" si="46"/>
        <v>0</v>
      </c>
      <c r="I970" s="70">
        <f t="shared" si="47"/>
        <v>0</v>
      </c>
    </row>
    <row r="971" ht="20.25" customHeight="1" spans="1:9">
      <c r="A971" s="67"/>
      <c r="B971" s="84" t="s">
        <v>883</v>
      </c>
      <c r="C971" s="20">
        <v>0</v>
      </c>
      <c r="D971" s="20">
        <v>0</v>
      </c>
      <c r="E971" s="20">
        <v>0</v>
      </c>
      <c r="F971" s="20">
        <v>0</v>
      </c>
      <c r="G971" s="70">
        <f t="shared" si="45"/>
        <v>0</v>
      </c>
      <c r="H971" s="70">
        <f t="shared" si="46"/>
        <v>0</v>
      </c>
      <c r="I971" s="70">
        <f t="shared" si="47"/>
        <v>0</v>
      </c>
    </row>
    <row r="972" ht="20.25" customHeight="1" spans="1:9">
      <c r="A972" s="67"/>
      <c r="B972" s="84" t="s">
        <v>884</v>
      </c>
      <c r="C972" s="20">
        <v>0</v>
      </c>
      <c r="D972" s="20">
        <v>0</v>
      </c>
      <c r="E972" s="20">
        <v>58</v>
      </c>
      <c r="F972" s="20">
        <v>95</v>
      </c>
      <c r="G972" s="70">
        <f t="shared" si="45"/>
        <v>0</v>
      </c>
      <c r="H972" s="70">
        <f t="shared" si="46"/>
        <v>0</v>
      </c>
      <c r="I972" s="70">
        <f t="shared" si="47"/>
        <v>163.793103448276</v>
      </c>
    </row>
    <row r="973" ht="20.25" customHeight="1" spans="1:9">
      <c r="A973" s="67"/>
      <c r="B973" s="84" t="s">
        <v>885</v>
      </c>
      <c r="C973" s="20">
        <v>0</v>
      </c>
      <c r="D973" s="20">
        <v>0</v>
      </c>
      <c r="E973" s="20">
        <v>0</v>
      </c>
      <c r="F973" s="20">
        <v>0</v>
      </c>
      <c r="G973" s="70">
        <f t="shared" si="45"/>
        <v>0</v>
      </c>
      <c r="H973" s="70">
        <f t="shared" si="46"/>
        <v>0</v>
      </c>
      <c r="I973" s="70">
        <f t="shared" si="47"/>
        <v>0</v>
      </c>
    </row>
    <row r="974" ht="20.25" customHeight="1" spans="1:9">
      <c r="A974" s="67"/>
      <c r="B974" s="84" t="s">
        <v>886</v>
      </c>
      <c r="C974" s="20">
        <v>0</v>
      </c>
      <c r="D974" s="20">
        <v>0</v>
      </c>
      <c r="E974" s="20">
        <v>0</v>
      </c>
      <c r="F974" s="20">
        <v>0</v>
      </c>
      <c r="G974" s="70">
        <f t="shared" si="45"/>
        <v>0</v>
      </c>
      <c r="H974" s="70">
        <f t="shared" si="46"/>
        <v>0</v>
      </c>
      <c r="I974" s="70">
        <f t="shared" si="47"/>
        <v>0</v>
      </c>
    </row>
    <row r="975" ht="20.25" customHeight="1" spans="1:9">
      <c r="A975" s="67"/>
      <c r="B975" s="84" t="s">
        <v>887</v>
      </c>
      <c r="C975" s="20">
        <v>0</v>
      </c>
      <c r="D975" s="20">
        <v>0</v>
      </c>
      <c r="E975" s="20">
        <v>0</v>
      </c>
      <c r="F975" s="20">
        <v>0</v>
      </c>
      <c r="G975" s="70">
        <f t="shared" si="45"/>
        <v>0</v>
      </c>
      <c r="H975" s="70">
        <f t="shared" si="46"/>
        <v>0</v>
      </c>
      <c r="I975" s="70">
        <f t="shared" si="47"/>
        <v>0</v>
      </c>
    </row>
    <row r="976" ht="20.25" customHeight="1" spans="1:9">
      <c r="A976" s="67"/>
      <c r="B976" s="84" t="s">
        <v>888</v>
      </c>
      <c r="C976" s="20">
        <v>0</v>
      </c>
      <c r="D976" s="20">
        <v>0</v>
      </c>
      <c r="E976" s="20">
        <v>218</v>
      </c>
      <c r="F976" s="20">
        <v>262</v>
      </c>
      <c r="G976" s="70">
        <f t="shared" si="45"/>
        <v>0</v>
      </c>
      <c r="H976" s="70">
        <f t="shared" si="46"/>
        <v>0</v>
      </c>
      <c r="I976" s="70">
        <f t="shared" si="47"/>
        <v>120.183486238532</v>
      </c>
    </row>
    <row r="977" ht="20.25" customHeight="1" spans="1:9">
      <c r="A977" s="67"/>
      <c r="B977" s="84" t="s">
        <v>889</v>
      </c>
      <c r="C977" s="20">
        <v>0</v>
      </c>
      <c r="D977" s="20">
        <v>0</v>
      </c>
      <c r="E977" s="20">
        <v>0</v>
      </c>
      <c r="F977" s="20">
        <v>0</v>
      </c>
      <c r="G977" s="70">
        <f t="shared" si="45"/>
        <v>0</v>
      </c>
      <c r="H977" s="70">
        <f t="shared" si="46"/>
        <v>0</v>
      </c>
      <c r="I977" s="70">
        <f t="shared" si="47"/>
        <v>0</v>
      </c>
    </row>
    <row r="978" ht="20.25" customHeight="1" spans="1:9">
      <c r="A978" s="67"/>
      <c r="B978" s="84" t="s">
        <v>147</v>
      </c>
      <c r="C978" s="20">
        <v>0</v>
      </c>
      <c r="D978" s="20">
        <v>0</v>
      </c>
      <c r="E978" s="20">
        <v>0</v>
      </c>
      <c r="F978" s="20">
        <v>0</v>
      </c>
      <c r="G978" s="70">
        <f t="shared" si="45"/>
        <v>0</v>
      </c>
      <c r="H978" s="70">
        <f t="shared" si="46"/>
        <v>0</v>
      </c>
      <c r="I978" s="70">
        <f t="shared" si="47"/>
        <v>0</v>
      </c>
    </row>
    <row r="979" ht="20.25" customHeight="1" spans="1:9">
      <c r="A979" s="67"/>
      <c r="B979" s="84" t="s">
        <v>148</v>
      </c>
      <c r="C979" s="20">
        <v>0</v>
      </c>
      <c r="D979" s="20">
        <v>0</v>
      </c>
      <c r="E979" s="20">
        <v>0</v>
      </c>
      <c r="F979" s="20">
        <v>0</v>
      </c>
      <c r="G979" s="70">
        <f t="shared" si="45"/>
        <v>0</v>
      </c>
      <c r="H979" s="70">
        <f t="shared" si="46"/>
        <v>0</v>
      </c>
      <c r="I979" s="70">
        <f t="shared" si="47"/>
        <v>0</v>
      </c>
    </row>
    <row r="980" ht="20.25" customHeight="1" spans="1:9">
      <c r="A980" s="67"/>
      <c r="B980" s="84" t="s">
        <v>149</v>
      </c>
      <c r="C980" s="20">
        <v>0</v>
      </c>
      <c r="D980" s="20">
        <v>0</v>
      </c>
      <c r="E980" s="20">
        <v>0</v>
      </c>
      <c r="F980" s="20">
        <v>0</v>
      </c>
      <c r="G980" s="70">
        <f t="shared" si="45"/>
        <v>0</v>
      </c>
      <c r="H980" s="70">
        <f t="shared" si="46"/>
        <v>0</v>
      </c>
      <c r="I980" s="70">
        <f t="shared" si="47"/>
        <v>0</v>
      </c>
    </row>
    <row r="981" ht="20.25" customHeight="1" spans="1:9">
      <c r="A981" s="67"/>
      <c r="B981" s="84" t="s">
        <v>890</v>
      </c>
      <c r="C981" s="20">
        <v>0</v>
      </c>
      <c r="D981" s="20">
        <v>0</v>
      </c>
      <c r="E981" s="20">
        <v>0</v>
      </c>
      <c r="F981" s="20">
        <v>0</v>
      </c>
      <c r="G981" s="70">
        <f t="shared" si="45"/>
        <v>0</v>
      </c>
      <c r="H981" s="70">
        <f t="shared" si="46"/>
        <v>0</v>
      </c>
      <c r="I981" s="70">
        <f t="shared" si="47"/>
        <v>0</v>
      </c>
    </row>
    <row r="982" ht="20.25" customHeight="1" spans="1:9">
      <c r="A982" s="67"/>
      <c r="B982" s="84" t="s">
        <v>891</v>
      </c>
      <c r="C982" s="20">
        <v>0</v>
      </c>
      <c r="D982" s="20">
        <v>0</v>
      </c>
      <c r="E982" s="20">
        <v>0</v>
      </c>
      <c r="F982" s="20">
        <v>0</v>
      </c>
      <c r="G982" s="70">
        <f t="shared" si="45"/>
        <v>0</v>
      </c>
      <c r="H982" s="70">
        <f t="shared" si="46"/>
        <v>0</v>
      </c>
      <c r="I982" s="70">
        <f t="shared" si="47"/>
        <v>0</v>
      </c>
    </row>
    <row r="983" ht="20.25" customHeight="1" spans="1:9">
      <c r="A983" s="67"/>
      <c r="B983" s="84" t="s">
        <v>892</v>
      </c>
      <c r="C983" s="20">
        <v>0</v>
      </c>
      <c r="D983" s="20">
        <v>0</v>
      </c>
      <c r="E983" s="20">
        <v>0</v>
      </c>
      <c r="F983" s="20">
        <v>0</v>
      </c>
      <c r="G983" s="70">
        <f t="shared" si="45"/>
        <v>0</v>
      </c>
      <c r="H983" s="70">
        <f t="shared" si="46"/>
        <v>0</v>
      </c>
      <c r="I983" s="70">
        <f t="shared" si="47"/>
        <v>0</v>
      </c>
    </row>
    <row r="984" ht="20.25" customHeight="1" spans="1:9">
      <c r="A984" s="67"/>
      <c r="B984" s="84" t="s">
        <v>893</v>
      </c>
      <c r="C984" s="20">
        <v>0</v>
      </c>
      <c r="D984" s="20">
        <v>0</v>
      </c>
      <c r="E984" s="20">
        <v>0</v>
      </c>
      <c r="F984" s="20">
        <v>0</v>
      </c>
      <c r="G984" s="70">
        <f t="shared" si="45"/>
        <v>0</v>
      </c>
      <c r="H984" s="70">
        <f t="shared" si="46"/>
        <v>0</v>
      </c>
      <c r="I984" s="70">
        <f t="shared" si="47"/>
        <v>0</v>
      </c>
    </row>
    <row r="985" ht="20.25" customHeight="1" spans="1:9">
      <c r="A985" s="67"/>
      <c r="B985" s="84" t="s">
        <v>894</v>
      </c>
      <c r="C985" s="20">
        <v>0</v>
      </c>
      <c r="D985" s="20">
        <v>0</v>
      </c>
      <c r="E985" s="20">
        <v>0</v>
      </c>
      <c r="F985" s="20">
        <v>0</v>
      </c>
      <c r="G985" s="70">
        <f t="shared" si="45"/>
        <v>0</v>
      </c>
      <c r="H985" s="70">
        <f t="shared" si="46"/>
        <v>0</v>
      </c>
      <c r="I985" s="70">
        <f t="shared" si="47"/>
        <v>0</v>
      </c>
    </row>
    <row r="986" ht="20.25" customHeight="1" spans="1:9">
      <c r="A986" s="67"/>
      <c r="B986" s="84" t="s">
        <v>895</v>
      </c>
      <c r="C986" s="20">
        <v>0</v>
      </c>
      <c r="D986" s="20">
        <v>0</v>
      </c>
      <c r="E986" s="20">
        <v>0</v>
      </c>
      <c r="F986" s="20">
        <v>0</v>
      </c>
      <c r="G986" s="70">
        <f t="shared" si="45"/>
        <v>0</v>
      </c>
      <c r="H986" s="70">
        <f t="shared" si="46"/>
        <v>0</v>
      </c>
      <c r="I986" s="70">
        <f t="shared" si="47"/>
        <v>0</v>
      </c>
    </row>
    <row r="987" ht="20.25" customHeight="1" spans="1:9">
      <c r="A987" s="67"/>
      <c r="B987" s="84" t="s">
        <v>896</v>
      </c>
      <c r="C987" s="20">
        <v>0</v>
      </c>
      <c r="D987" s="20">
        <v>0</v>
      </c>
      <c r="E987" s="20">
        <v>0</v>
      </c>
      <c r="F987" s="20">
        <v>0</v>
      </c>
      <c r="G987" s="70">
        <f t="shared" si="45"/>
        <v>0</v>
      </c>
      <c r="H987" s="70">
        <f t="shared" si="46"/>
        <v>0</v>
      </c>
      <c r="I987" s="70">
        <f t="shared" si="47"/>
        <v>0</v>
      </c>
    </row>
    <row r="988" ht="20.25" customHeight="1" spans="1:9">
      <c r="A988" s="67"/>
      <c r="B988" s="84" t="s">
        <v>147</v>
      </c>
      <c r="C988" s="20">
        <v>0</v>
      </c>
      <c r="D988" s="20">
        <v>0</v>
      </c>
      <c r="E988" s="20">
        <v>0</v>
      </c>
      <c r="F988" s="20">
        <v>0</v>
      </c>
      <c r="G988" s="70">
        <f t="shared" si="45"/>
        <v>0</v>
      </c>
      <c r="H988" s="70">
        <f t="shared" si="46"/>
        <v>0</v>
      </c>
      <c r="I988" s="70">
        <f t="shared" si="47"/>
        <v>0</v>
      </c>
    </row>
    <row r="989" ht="20.25" customHeight="1" spans="1:9">
      <c r="A989" s="67"/>
      <c r="B989" s="84" t="s">
        <v>148</v>
      </c>
      <c r="C989" s="20">
        <v>0</v>
      </c>
      <c r="D989" s="20">
        <v>0</v>
      </c>
      <c r="E989" s="20">
        <v>0</v>
      </c>
      <c r="F989" s="20">
        <v>0</v>
      </c>
      <c r="G989" s="70">
        <f t="shared" si="45"/>
        <v>0</v>
      </c>
      <c r="H989" s="70">
        <f t="shared" si="46"/>
        <v>0</v>
      </c>
      <c r="I989" s="70">
        <f t="shared" si="47"/>
        <v>0</v>
      </c>
    </row>
    <row r="990" ht="20.25" customHeight="1" spans="1:9">
      <c r="A990" s="67"/>
      <c r="B990" s="84" t="s">
        <v>149</v>
      </c>
      <c r="C990" s="20">
        <v>0</v>
      </c>
      <c r="D990" s="20">
        <v>0</v>
      </c>
      <c r="E990" s="20">
        <v>0</v>
      </c>
      <c r="F990" s="20">
        <v>0</v>
      </c>
      <c r="G990" s="70">
        <f t="shared" si="45"/>
        <v>0</v>
      </c>
      <c r="H990" s="70">
        <f t="shared" si="46"/>
        <v>0</v>
      </c>
      <c r="I990" s="70">
        <f t="shared" si="47"/>
        <v>0</v>
      </c>
    </row>
    <row r="991" ht="20.25" customHeight="1" spans="1:9">
      <c r="A991" s="67"/>
      <c r="B991" s="84" t="s">
        <v>897</v>
      </c>
      <c r="C991" s="20">
        <v>0</v>
      </c>
      <c r="D991" s="20">
        <v>0</v>
      </c>
      <c r="E991" s="20">
        <v>0</v>
      </c>
      <c r="F991" s="20">
        <v>0</v>
      </c>
      <c r="G991" s="70">
        <f t="shared" si="45"/>
        <v>0</v>
      </c>
      <c r="H991" s="70">
        <f t="shared" si="46"/>
        <v>0</v>
      </c>
      <c r="I991" s="70">
        <f t="shared" si="47"/>
        <v>0</v>
      </c>
    </row>
    <row r="992" ht="20.25" customHeight="1" spans="1:9">
      <c r="A992" s="67"/>
      <c r="B992" s="84" t="s">
        <v>898</v>
      </c>
      <c r="C992" s="20">
        <v>0</v>
      </c>
      <c r="D992" s="20">
        <v>0</v>
      </c>
      <c r="E992" s="20">
        <v>0</v>
      </c>
      <c r="F992" s="20">
        <v>0</v>
      </c>
      <c r="G992" s="70">
        <f t="shared" si="45"/>
        <v>0</v>
      </c>
      <c r="H992" s="70">
        <f t="shared" si="46"/>
        <v>0</v>
      </c>
      <c r="I992" s="70">
        <f t="shared" si="47"/>
        <v>0</v>
      </c>
    </row>
    <row r="993" ht="20.25" customHeight="1" spans="1:9">
      <c r="A993" s="67"/>
      <c r="B993" s="84" t="s">
        <v>899</v>
      </c>
      <c r="C993" s="20">
        <v>0</v>
      </c>
      <c r="D993" s="20">
        <v>0</v>
      </c>
      <c r="E993" s="20">
        <v>0</v>
      </c>
      <c r="F993" s="20">
        <v>0</v>
      </c>
      <c r="G993" s="70">
        <f t="shared" si="45"/>
        <v>0</v>
      </c>
      <c r="H993" s="70">
        <f t="shared" si="46"/>
        <v>0</v>
      </c>
      <c r="I993" s="70">
        <f t="shared" si="47"/>
        <v>0</v>
      </c>
    </row>
    <row r="994" ht="20.25" customHeight="1" spans="1:9">
      <c r="A994" s="67"/>
      <c r="B994" s="84" t="s">
        <v>900</v>
      </c>
      <c r="C994" s="20">
        <v>0</v>
      </c>
      <c r="D994" s="20">
        <v>0</v>
      </c>
      <c r="E994" s="20">
        <v>0</v>
      </c>
      <c r="F994" s="20">
        <v>0</v>
      </c>
      <c r="G994" s="70">
        <f t="shared" si="45"/>
        <v>0</v>
      </c>
      <c r="H994" s="70">
        <f t="shared" si="46"/>
        <v>0</v>
      </c>
      <c r="I994" s="70">
        <f t="shared" si="47"/>
        <v>0</v>
      </c>
    </row>
    <row r="995" ht="20.25" customHeight="1" spans="1:9">
      <c r="A995" s="67"/>
      <c r="B995" s="84" t="s">
        <v>901</v>
      </c>
      <c r="C995" s="20">
        <v>0</v>
      </c>
      <c r="D995" s="20">
        <v>0</v>
      </c>
      <c r="E995" s="20">
        <v>0</v>
      </c>
      <c r="F995" s="20">
        <v>0</v>
      </c>
      <c r="G995" s="70">
        <f t="shared" si="45"/>
        <v>0</v>
      </c>
      <c r="H995" s="70">
        <f t="shared" si="46"/>
        <v>0</v>
      </c>
      <c r="I995" s="70">
        <f t="shared" si="47"/>
        <v>0</v>
      </c>
    </row>
    <row r="996" ht="20.25" customHeight="1" spans="1:9">
      <c r="A996" s="67"/>
      <c r="B996" s="84" t="s">
        <v>902</v>
      </c>
      <c r="C996" s="20">
        <v>0</v>
      </c>
      <c r="D996" s="20">
        <v>0</v>
      </c>
      <c r="E996" s="20">
        <v>0</v>
      </c>
      <c r="F996" s="20">
        <v>0</v>
      </c>
      <c r="G996" s="70">
        <f t="shared" si="45"/>
        <v>0</v>
      </c>
      <c r="H996" s="70">
        <f t="shared" si="46"/>
        <v>0</v>
      </c>
      <c r="I996" s="70">
        <f t="shared" si="47"/>
        <v>0</v>
      </c>
    </row>
    <row r="997" ht="20.25" customHeight="1" spans="1:9">
      <c r="A997" s="67"/>
      <c r="B997" s="84" t="s">
        <v>903</v>
      </c>
      <c r="C997" s="20">
        <v>0</v>
      </c>
      <c r="D997" s="20">
        <v>0</v>
      </c>
      <c r="E997" s="20">
        <v>0</v>
      </c>
      <c r="F997" s="20">
        <v>0</v>
      </c>
      <c r="G997" s="70">
        <f t="shared" si="45"/>
        <v>0</v>
      </c>
      <c r="H997" s="70">
        <f t="shared" si="46"/>
        <v>0</v>
      </c>
      <c r="I997" s="70">
        <f t="shared" si="47"/>
        <v>0</v>
      </c>
    </row>
    <row r="998" ht="20.25" customHeight="1" spans="1:9">
      <c r="A998" s="67"/>
      <c r="B998" s="84" t="s">
        <v>147</v>
      </c>
      <c r="C998" s="20">
        <v>0</v>
      </c>
      <c r="D998" s="20">
        <v>0</v>
      </c>
      <c r="E998" s="20">
        <v>0</v>
      </c>
      <c r="F998" s="20">
        <v>0</v>
      </c>
      <c r="G998" s="70">
        <f t="shared" si="45"/>
        <v>0</v>
      </c>
      <c r="H998" s="70">
        <f t="shared" si="46"/>
        <v>0</v>
      </c>
      <c r="I998" s="70">
        <f t="shared" si="47"/>
        <v>0</v>
      </c>
    </row>
    <row r="999" ht="20.25" customHeight="1" spans="1:9">
      <c r="A999" s="67"/>
      <c r="B999" s="84" t="s">
        <v>148</v>
      </c>
      <c r="C999" s="20">
        <v>0</v>
      </c>
      <c r="D999" s="20">
        <v>0</v>
      </c>
      <c r="E999" s="20">
        <v>0</v>
      </c>
      <c r="F999" s="20">
        <v>0</v>
      </c>
      <c r="G999" s="70">
        <f t="shared" si="45"/>
        <v>0</v>
      </c>
      <c r="H999" s="70">
        <f t="shared" si="46"/>
        <v>0</v>
      </c>
      <c r="I999" s="70">
        <f t="shared" si="47"/>
        <v>0</v>
      </c>
    </row>
    <row r="1000" ht="20.25" customHeight="1" spans="1:9">
      <c r="A1000" s="67"/>
      <c r="B1000" s="84" t="s">
        <v>149</v>
      </c>
      <c r="C1000" s="20">
        <v>0</v>
      </c>
      <c r="D1000" s="20">
        <v>0</v>
      </c>
      <c r="E1000" s="20">
        <v>0</v>
      </c>
      <c r="F1000" s="20">
        <v>0</v>
      </c>
      <c r="G1000" s="70">
        <f t="shared" si="45"/>
        <v>0</v>
      </c>
      <c r="H1000" s="70">
        <f t="shared" si="46"/>
        <v>0</v>
      </c>
      <c r="I1000" s="70">
        <f t="shared" si="47"/>
        <v>0</v>
      </c>
    </row>
    <row r="1001" ht="20.25" customHeight="1" spans="1:9">
      <c r="A1001" s="67"/>
      <c r="B1001" s="84" t="s">
        <v>894</v>
      </c>
      <c r="C1001" s="20">
        <v>0</v>
      </c>
      <c r="D1001" s="20">
        <v>0</v>
      </c>
      <c r="E1001" s="20">
        <v>0</v>
      </c>
      <c r="F1001" s="20">
        <v>0</v>
      </c>
      <c r="G1001" s="70">
        <f t="shared" si="45"/>
        <v>0</v>
      </c>
      <c r="H1001" s="70">
        <f t="shared" si="46"/>
        <v>0</v>
      </c>
      <c r="I1001" s="70">
        <f t="shared" si="47"/>
        <v>0</v>
      </c>
    </row>
    <row r="1002" ht="20.25" customHeight="1" spans="1:9">
      <c r="A1002" s="67"/>
      <c r="B1002" s="84" t="s">
        <v>904</v>
      </c>
      <c r="C1002" s="20">
        <v>0</v>
      </c>
      <c r="D1002" s="20">
        <v>0</v>
      </c>
      <c r="E1002" s="20">
        <v>0</v>
      </c>
      <c r="F1002" s="20">
        <v>0</v>
      </c>
      <c r="G1002" s="70">
        <f t="shared" si="45"/>
        <v>0</v>
      </c>
      <c r="H1002" s="70">
        <f t="shared" si="46"/>
        <v>0</v>
      </c>
      <c r="I1002" s="70">
        <f t="shared" si="47"/>
        <v>0</v>
      </c>
    </row>
    <row r="1003" ht="20.25" customHeight="1" spans="1:9">
      <c r="A1003" s="67"/>
      <c r="B1003" s="84" t="s">
        <v>905</v>
      </c>
      <c r="C1003" s="20">
        <v>0</v>
      </c>
      <c r="D1003" s="20">
        <v>0</v>
      </c>
      <c r="E1003" s="20">
        <v>0</v>
      </c>
      <c r="F1003" s="20">
        <v>0</v>
      </c>
      <c r="G1003" s="70">
        <f t="shared" si="45"/>
        <v>0</v>
      </c>
      <c r="H1003" s="70">
        <f t="shared" si="46"/>
        <v>0</v>
      </c>
      <c r="I1003" s="70">
        <f t="shared" si="47"/>
        <v>0</v>
      </c>
    </row>
    <row r="1004" ht="20.25" customHeight="1" spans="1:9">
      <c r="A1004" s="67"/>
      <c r="B1004" s="84" t="s">
        <v>906</v>
      </c>
      <c r="C1004" s="20">
        <v>0</v>
      </c>
      <c r="D1004" s="20">
        <v>0</v>
      </c>
      <c r="E1004" s="20">
        <v>1219</v>
      </c>
      <c r="F1004" s="20">
        <v>0</v>
      </c>
      <c r="G1004" s="70">
        <f t="shared" si="45"/>
        <v>0</v>
      </c>
      <c r="H1004" s="70">
        <f t="shared" si="46"/>
        <v>0</v>
      </c>
      <c r="I1004" s="70">
        <f t="shared" si="47"/>
        <v>0</v>
      </c>
    </row>
    <row r="1005" ht="20.25" customHeight="1" spans="1:9">
      <c r="A1005" s="67"/>
      <c r="B1005" s="84" t="s">
        <v>907</v>
      </c>
      <c r="C1005" s="20">
        <v>0</v>
      </c>
      <c r="D1005" s="20">
        <v>0</v>
      </c>
      <c r="E1005" s="20">
        <v>0</v>
      </c>
      <c r="F1005" s="20">
        <v>0</v>
      </c>
      <c r="G1005" s="70">
        <f t="shared" si="45"/>
        <v>0</v>
      </c>
      <c r="H1005" s="70">
        <f t="shared" si="46"/>
        <v>0</v>
      </c>
      <c r="I1005" s="70">
        <f t="shared" si="47"/>
        <v>0</v>
      </c>
    </row>
    <row r="1006" ht="20.25" customHeight="1" spans="1:9">
      <c r="A1006" s="67"/>
      <c r="B1006" s="84" t="s">
        <v>908</v>
      </c>
      <c r="C1006" s="20">
        <v>0</v>
      </c>
      <c r="D1006" s="20">
        <v>0</v>
      </c>
      <c r="E1006" s="20">
        <v>1219</v>
      </c>
      <c r="F1006" s="20">
        <v>0</v>
      </c>
      <c r="G1006" s="70">
        <f t="shared" si="45"/>
        <v>0</v>
      </c>
      <c r="H1006" s="70">
        <f t="shared" si="46"/>
        <v>0</v>
      </c>
      <c r="I1006" s="70">
        <f t="shared" si="47"/>
        <v>0</v>
      </c>
    </row>
    <row r="1007" ht="20.25" customHeight="1" spans="1:9">
      <c r="A1007" s="67"/>
      <c r="B1007" s="84" t="s">
        <v>909</v>
      </c>
      <c r="C1007" s="20">
        <v>0</v>
      </c>
      <c r="D1007" s="20">
        <v>0</v>
      </c>
      <c r="E1007" s="20">
        <v>0</v>
      </c>
      <c r="F1007" s="20">
        <v>0</v>
      </c>
      <c r="G1007" s="70">
        <f t="shared" si="45"/>
        <v>0</v>
      </c>
      <c r="H1007" s="70">
        <f t="shared" si="46"/>
        <v>0</v>
      </c>
      <c r="I1007" s="70">
        <f t="shared" si="47"/>
        <v>0</v>
      </c>
    </row>
    <row r="1008" ht="20.25" customHeight="1" spans="1:9">
      <c r="A1008" s="67"/>
      <c r="B1008" s="84" t="s">
        <v>910</v>
      </c>
      <c r="C1008" s="20">
        <v>0</v>
      </c>
      <c r="D1008" s="20">
        <v>0</v>
      </c>
      <c r="E1008" s="20">
        <v>0</v>
      </c>
      <c r="F1008" s="20">
        <v>0</v>
      </c>
      <c r="G1008" s="70">
        <f t="shared" si="45"/>
        <v>0</v>
      </c>
      <c r="H1008" s="70">
        <f t="shared" si="46"/>
        <v>0</v>
      </c>
      <c r="I1008" s="70">
        <f t="shared" si="47"/>
        <v>0</v>
      </c>
    </row>
    <row r="1009" ht="20.25" customHeight="1" spans="1:9">
      <c r="A1009" s="67"/>
      <c r="B1009" s="84" t="s">
        <v>911</v>
      </c>
      <c r="C1009" s="20">
        <v>0</v>
      </c>
      <c r="D1009" s="20">
        <v>824</v>
      </c>
      <c r="E1009" s="20">
        <v>0</v>
      </c>
      <c r="F1009" s="20">
        <v>824</v>
      </c>
      <c r="G1009" s="70">
        <f t="shared" si="45"/>
        <v>0</v>
      </c>
      <c r="H1009" s="70">
        <f t="shared" si="46"/>
        <v>100</v>
      </c>
      <c r="I1009" s="70">
        <f t="shared" si="47"/>
        <v>0</v>
      </c>
    </row>
    <row r="1010" ht="20.25" customHeight="1" spans="1:9">
      <c r="A1010" s="67"/>
      <c r="B1010" s="84" t="s">
        <v>912</v>
      </c>
      <c r="C1010" s="20">
        <v>0</v>
      </c>
      <c r="D1010" s="20">
        <v>0</v>
      </c>
      <c r="E1010" s="20">
        <v>0</v>
      </c>
      <c r="F1010" s="20">
        <v>764</v>
      </c>
      <c r="G1010" s="70">
        <f t="shared" si="45"/>
        <v>0</v>
      </c>
      <c r="H1010" s="70">
        <f t="shared" si="46"/>
        <v>0</v>
      </c>
      <c r="I1010" s="70">
        <f t="shared" si="47"/>
        <v>0</v>
      </c>
    </row>
    <row r="1011" ht="20.25" customHeight="1" spans="1:9">
      <c r="A1011" s="67"/>
      <c r="B1011" s="84" t="s">
        <v>913</v>
      </c>
      <c r="C1011" s="20">
        <v>0</v>
      </c>
      <c r="D1011" s="20">
        <v>0</v>
      </c>
      <c r="E1011" s="20">
        <v>0</v>
      </c>
      <c r="F1011" s="20">
        <v>60</v>
      </c>
      <c r="G1011" s="70">
        <f t="shared" si="45"/>
        <v>0</v>
      </c>
      <c r="H1011" s="70">
        <f t="shared" si="46"/>
        <v>0</v>
      </c>
      <c r="I1011" s="70">
        <f t="shared" si="47"/>
        <v>0</v>
      </c>
    </row>
    <row r="1012" ht="20.25" customHeight="1" spans="1:9">
      <c r="A1012" s="67" t="s">
        <v>914</v>
      </c>
      <c r="B1012" s="84" t="s">
        <v>110</v>
      </c>
      <c r="C1012" s="20">
        <v>11461</v>
      </c>
      <c r="D1012" s="20">
        <v>8481</v>
      </c>
      <c r="E1012" s="20">
        <v>5236</v>
      </c>
      <c r="F1012" s="20">
        <v>8481</v>
      </c>
      <c r="G1012" s="70">
        <f t="shared" si="45"/>
        <v>73.9987784661024</v>
      </c>
      <c r="H1012" s="70">
        <f t="shared" si="46"/>
        <v>100</v>
      </c>
      <c r="I1012" s="70">
        <f t="shared" si="47"/>
        <v>161.974789915966</v>
      </c>
    </row>
    <row r="1013" ht="20.25" customHeight="1" spans="1:9">
      <c r="A1013" s="67"/>
      <c r="B1013" s="84" t="s">
        <v>915</v>
      </c>
      <c r="C1013" s="20">
        <v>1239</v>
      </c>
      <c r="D1013" s="20">
        <v>1547</v>
      </c>
      <c r="E1013" s="20">
        <v>1520</v>
      </c>
      <c r="F1013" s="20">
        <v>1547</v>
      </c>
      <c r="G1013" s="70">
        <f t="shared" si="45"/>
        <v>124.858757062147</v>
      </c>
      <c r="H1013" s="70">
        <f t="shared" si="46"/>
        <v>100</v>
      </c>
      <c r="I1013" s="70">
        <f t="shared" si="47"/>
        <v>101.776315789474</v>
      </c>
    </row>
    <row r="1014" ht="20.25" customHeight="1" spans="1:9">
      <c r="A1014" s="67"/>
      <c r="B1014" s="84" t="s">
        <v>147</v>
      </c>
      <c r="C1014" s="20">
        <v>0</v>
      </c>
      <c r="D1014" s="20">
        <v>0</v>
      </c>
      <c r="E1014" s="20">
        <v>7</v>
      </c>
      <c r="F1014" s="20">
        <v>4</v>
      </c>
      <c r="G1014" s="70">
        <f t="shared" si="45"/>
        <v>0</v>
      </c>
      <c r="H1014" s="70">
        <f t="shared" si="46"/>
        <v>0</v>
      </c>
      <c r="I1014" s="70">
        <f t="shared" si="47"/>
        <v>57.1428571428571</v>
      </c>
    </row>
    <row r="1015" ht="20.25" customHeight="1" spans="1:9">
      <c r="A1015" s="67"/>
      <c r="B1015" s="84" t="s">
        <v>148</v>
      </c>
      <c r="C1015" s="20">
        <v>0</v>
      </c>
      <c r="D1015" s="20">
        <v>0</v>
      </c>
      <c r="E1015" s="20">
        <v>0</v>
      </c>
      <c r="F1015" s="20">
        <v>0</v>
      </c>
      <c r="G1015" s="70">
        <f t="shared" si="45"/>
        <v>0</v>
      </c>
      <c r="H1015" s="70">
        <f t="shared" si="46"/>
        <v>0</v>
      </c>
      <c r="I1015" s="70">
        <f t="shared" si="47"/>
        <v>0</v>
      </c>
    </row>
    <row r="1016" ht="20.25" customHeight="1" spans="1:9">
      <c r="A1016" s="67"/>
      <c r="B1016" s="84" t="s">
        <v>149</v>
      </c>
      <c r="C1016" s="20">
        <v>0</v>
      </c>
      <c r="D1016" s="20">
        <v>0</v>
      </c>
      <c r="E1016" s="20">
        <v>0</v>
      </c>
      <c r="F1016" s="20">
        <v>0</v>
      </c>
      <c r="G1016" s="70">
        <f t="shared" si="45"/>
        <v>0</v>
      </c>
      <c r="H1016" s="70">
        <f t="shared" si="46"/>
        <v>0</v>
      </c>
      <c r="I1016" s="70">
        <f t="shared" si="47"/>
        <v>0</v>
      </c>
    </row>
    <row r="1017" ht="20.25" customHeight="1" spans="1:9">
      <c r="A1017" s="67"/>
      <c r="B1017" s="84" t="s">
        <v>916</v>
      </c>
      <c r="C1017" s="20">
        <v>0</v>
      </c>
      <c r="D1017" s="20">
        <v>0</v>
      </c>
      <c r="E1017" s="20">
        <v>0</v>
      </c>
      <c r="F1017" s="20">
        <v>0</v>
      </c>
      <c r="G1017" s="70">
        <f t="shared" si="45"/>
        <v>0</v>
      </c>
      <c r="H1017" s="70">
        <f t="shared" si="46"/>
        <v>0</v>
      </c>
      <c r="I1017" s="70">
        <f t="shared" si="47"/>
        <v>0</v>
      </c>
    </row>
    <row r="1018" ht="20.25" customHeight="1" spans="1:9">
      <c r="A1018" s="67"/>
      <c r="B1018" s="84" t="s">
        <v>917</v>
      </c>
      <c r="C1018" s="20">
        <v>0</v>
      </c>
      <c r="D1018" s="20">
        <v>0</v>
      </c>
      <c r="E1018" s="20">
        <v>0</v>
      </c>
      <c r="F1018" s="20">
        <v>0</v>
      </c>
      <c r="G1018" s="70">
        <f t="shared" si="45"/>
        <v>0</v>
      </c>
      <c r="H1018" s="70">
        <f t="shared" si="46"/>
        <v>0</v>
      </c>
      <c r="I1018" s="70">
        <f t="shared" si="47"/>
        <v>0</v>
      </c>
    </row>
    <row r="1019" ht="20.25" customHeight="1" spans="1:9">
      <c r="A1019" s="67"/>
      <c r="B1019" s="84" t="s">
        <v>918</v>
      </c>
      <c r="C1019" s="20">
        <v>0</v>
      </c>
      <c r="D1019" s="20">
        <v>0</v>
      </c>
      <c r="E1019" s="20">
        <v>0</v>
      </c>
      <c r="F1019" s="20">
        <v>0</v>
      </c>
      <c r="G1019" s="70">
        <f t="shared" si="45"/>
        <v>0</v>
      </c>
      <c r="H1019" s="70">
        <f t="shared" si="46"/>
        <v>0</v>
      </c>
      <c r="I1019" s="70">
        <f t="shared" si="47"/>
        <v>0</v>
      </c>
    </row>
    <row r="1020" ht="20.25" customHeight="1" spans="1:9">
      <c r="A1020" s="67"/>
      <c r="B1020" s="84" t="s">
        <v>919</v>
      </c>
      <c r="C1020" s="20">
        <v>0</v>
      </c>
      <c r="D1020" s="20">
        <v>0</v>
      </c>
      <c r="E1020" s="20">
        <v>0</v>
      </c>
      <c r="F1020" s="20">
        <v>0</v>
      </c>
      <c r="G1020" s="70">
        <f t="shared" si="45"/>
        <v>0</v>
      </c>
      <c r="H1020" s="70">
        <f t="shared" si="46"/>
        <v>0</v>
      </c>
      <c r="I1020" s="70">
        <f t="shared" si="47"/>
        <v>0</v>
      </c>
    </row>
    <row r="1021" ht="20.25" customHeight="1" spans="1:9">
      <c r="A1021" s="67"/>
      <c r="B1021" s="84" t="s">
        <v>920</v>
      </c>
      <c r="C1021" s="20">
        <v>0</v>
      </c>
      <c r="D1021" s="20">
        <v>0</v>
      </c>
      <c r="E1021" s="20">
        <v>0</v>
      </c>
      <c r="F1021" s="20">
        <v>0</v>
      </c>
      <c r="G1021" s="70">
        <f t="shared" si="45"/>
        <v>0</v>
      </c>
      <c r="H1021" s="70">
        <f t="shared" si="46"/>
        <v>0</v>
      </c>
      <c r="I1021" s="70">
        <f t="shared" si="47"/>
        <v>0</v>
      </c>
    </row>
    <row r="1022" ht="20.25" customHeight="1" spans="1:9">
      <c r="A1022" s="67"/>
      <c r="B1022" s="84" t="s">
        <v>921</v>
      </c>
      <c r="C1022" s="20">
        <v>0</v>
      </c>
      <c r="D1022" s="20">
        <v>0</v>
      </c>
      <c r="E1022" s="20">
        <v>1513</v>
      </c>
      <c r="F1022" s="20">
        <v>1543</v>
      </c>
      <c r="G1022" s="70">
        <f t="shared" si="45"/>
        <v>0</v>
      </c>
      <c r="H1022" s="70">
        <f t="shared" si="46"/>
        <v>0</v>
      </c>
      <c r="I1022" s="70">
        <f t="shared" si="47"/>
        <v>101.982815598149</v>
      </c>
    </row>
    <row r="1023" ht="20.25" customHeight="1" spans="1:9">
      <c r="A1023" s="67"/>
      <c r="B1023" s="84" t="s">
        <v>922</v>
      </c>
      <c r="C1023" s="20">
        <v>0</v>
      </c>
      <c r="D1023" s="20">
        <v>0</v>
      </c>
      <c r="E1023" s="20">
        <v>0</v>
      </c>
      <c r="F1023" s="20">
        <v>0</v>
      </c>
      <c r="G1023" s="70">
        <f t="shared" si="45"/>
        <v>0</v>
      </c>
      <c r="H1023" s="70">
        <f t="shared" si="46"/>
        <v>0</v>
      </c>
      <c r="I1023" s="70">
        <f t="shared" si="47"/>
        <v>0</v>
      </c>
    </row>
    <row r="1024" ht="20.25" customHeight="1" spans="1:9">
      <c r="A1024" s="67"/>
      <c r="B1024" s="84" t="s">
        <v>147</v>
      </c>
      <c r="C1024" s="20">
        <v>0</v>
      </c>
      <c r="D1024" s="20">
        <v>0</v>
      </c>
      <c r="E1024" s="20">
        <v>0</v>
      </c>
      <c r="F1024" s="20">
        <v>0</v>
      </c>
      <c r="G1024" s="70">
        <f t="shared" si="45"/>
        <v>0</v>
      </c>
      <c r="H1024" s="70">
        <f t="shared" si="46"/>
        <v>0</v>
      </c>
      <c r="I1024" s="70">
        <f t="shared" si="47"/>
        <v>0</v>
      </c>
    </row>
    <row r="1025" ht="20.25" customHeight="1" spans="1:9">
      <c r="A1025" s="67"/>
      <c r="B1025" s="84" t="s">
        <v>148</v>
      </c>
      <c r="C1025" s="20">
        <v>0</v>
      </c>
      <c r="D1025" s="20">
        <v>0</v>
      </c>
      <c r="E1025" s="20">
        <v>0</v>
      </c>
      <c r="F1025" s="20">
        <v>0</v>
      </c>
      <c r="G1025" s="70">
        <f t="shared" si="45"/>
        <v>0</v>
      </c>
      <c r="H1025" s="70">
        <f t="shared" si="46"/>
        <v>0</v>
      </c>
      <c r="I1025" s="70">
        <f t="shared" si="47"/>
        <v>0</v>
      </c>
    </row>
    <row r="1026" ht="20.25" customHeight="1" spans="1:9">
      <c r="A1026" s="67"/>
      <c r="B1026" s="84" t="s">
        <v>149</v>
      </c>
      <c r="C1026" s="20">
        <v>0</v>
      </c>
      <c r="D1026" s="20">
        <v>0</v>
      </c>
      <c r="E1026" s="20">
        <v>0</v>
      </c>
      <c r="F1026" s="20">
        <v>0</v>
      </c>
      <c r="G1026" s="70">
        <f t="shared" si="45"/>
        <v>0</v>
      </c>
      <c r="H1026" s="70">
        <f t="shared" si="46"/>
        <v>0</v>
      </c>
      <c r="I1026" s="70">
        <f t="shared" si="47"/>
        <v>0</v>
      </c>
    </row>
    <row r="1027" ht="20.25" customHeight="1" spans="1:9">
      <c r="A1027" s="67"/>
      <c r="B1027" s="84" t="s">
        <v>923</v>
      </c>
      <c r="C1027" s="20">
        <v>0</v>
      </c>
      <c r="D1027" s="20">
        <v>0</v>
      </c>
      <c r="E1027" s="20">
        <v>0</v>
      </c>
      <c r="F1027" s="20">
        <v>0</v>
      </c>
      <c r="G1027" s="70">
        <f t="shared" si="45"/>
        <v>0</v>
      </c>
      <c r="H1027" s="70">
        <f t="shared" si="46"/>
        <v>0</v>
      </c>
      <c r="I1027" s="70">
        <f t="shared" si="47"/>
        <v>0</v>
      </c>
    </row>
    <row r="1028" ht="20.25" customHeight="1" spans="1:9">
      <c r="A1028" s="67"/>
      <c r="B1028" s="84" t="s">
        <v>924</v>
      </c>
      <c r="C1028" s="20">
        <v>0</v>
      </c>
      <c r="D1028" s="20">
        <v>0</v>
      </c>
      <c r="E1028" s="20">
        <v>0</v>
      </c>
      <c r="F1028" s="20">
        <v>0</v>
      </c>
      <c r="G1028" s="70">
        <f t="shared" ref="G1028:G1091" si="48">IF(C1028&lt;&gt;0,(F1028/C1028)*100,0)</f>
        <v>0</v>
      </c>
      <c r="H1028" s="70">
        <f t="shared" ref="H1028:H1091" si="49">IF(D1028&lt;&gt;0,(F1028/D1028)*100,0)</f>
        <v>0</v>
      </c>
      <c r="I1028" s="70">
        <f t="shared" ref="I1028:I1091" si="50">IF(E1028&lt;&gt;0,(F1028/E1028)*100,0)</f>
        <v>0</v>
      </c>
    </row>
    <row r="1029" ht="20.25" customHeight="1" spans="1:9">
      <c r="A1029" s="67"/>
      <c r="B1029" s="84" t="s">
        <v>925</v>
      </c>
      <c r="C1029" s="20">
        <v>0</v>
      </c>
      <c r="D1029" s="20">
        <v>0</v>
      </c>
      <c r="E1029" s="20">
        <v>0</v>
      </c>
      <c r="F1029" s="20">
        <v>0</v>
      </c>
      <c r="G1029" s="70">
        <f t="shared" si="48"/>
        <v>0</v>
      </c>
      <c r="H1029" s="70">
        <f t="shared" si="49"/>
        <v>0</v>
      </c>
      <c r="I1029" s="70">
        <f t="shared" si="50"/>
        <v>0</v>
      </c>
    </row>
    <row r="1030" ht="20.25" customHeight="1" spans="1:9">
      <c r="A1030" s="67"/>
      <c r="B1030" s="84" t="s">
        <v>926</v>
      </c>
      <c r="C1030" s="20">
        <v>0</v>
      </c>
      <c r="D1030" s="20">
        <v>0</v>
      </c>
      <c r="E1030" s="20">
        <v>0</v>
      </c>
      <c r="F1030" s="20">
        <v>0</v>
      </c>
      <c r="G1030" s="70">
        <f t="shared" si="48"/>
        <v>0</v>
      </c>
      <c r="H1030" s="70">
        <f t="shared" si="49"/>
        <v>0</v>
      </c>
      <c r="I1030" s="70">
        <f t="shared" si="50"/>
        <v>0</v>
      </c>
    </row>
    <row r="1031" ht="20.25" customHeight="1" spans="1:9">
      <c r="A1031" s="67"/>
      <c r="B1031" s="84" t="s">
        <v>927</v>
      </c>
      <c r="C1031" s="20">
        <v>0</v>
      </c>
      <c r="D1031" s="20">
        <v>0</v>
      </c>
      <c r="E1031" s="20">
        <v>0</v>
      </c>
      <c r="F1031" s="20">
        <v>0</v>
      </c>
      <c r="G1031" s="70">
        <f t="shared" si="48"/>
        <v>0</v>
      </c>
      <c r="H1031" s="70">
        <f t="shared" si="49"/>
        <v>0</v>
      </c>
      <c r="I1031" s="70">
        <f t="shared" si="50"/>
        <v>0</v>
      </c>
    </row>
    <row r="1032" ht="20.25" customHeight="1" spans="1:9">
      <c r="A1032" s="67"/>
      <c r="B1032" s="84" t="s">
        <v>928</v>
      </c>
      <c r="C1032" s="20">
        <v>0</v>
      </c>
      <c r="D1032" s="20">
        <v>0</v>
      </c>
      <c r="E1032" s="20">
        <v>0</v>
      </c>
      <c r="F1032" s="20">
        <v>0</v>
      </c>
      <c r="G1032" s="70">
        <f t="shared" si="48"/>
        <v>0</v>
      </c>
      <c r="H1032" s="70">
        <f t="shared" si="49"/>
        <v>0</v>
      </c>
      <c r="I1032" s="70">
        <f t="shared" si="50"/>
        <v>0</v>
      </c>
    </row>
    <row r="1033" ht="20.25" customHeight="1" spans="1:9">
      <c r="A1033" s="67"/>
      <c r="B1033" s="84" t="s">
        <v>929</v>
      </c>
      <c r="C1033" s="20">
        <v>0</v>
      </c>
      <c r="D1033" s="20">
        <v>0</v>
      </c>
      <c r="E1033" s="20">
        <v>0</v>
      </c>
      <c r="F1033" s="20">
        <v>0</v>
      </c>
      <c r="G1033" s="70">
        <f t="shared" si="48"/>
        <v>0</v>
      </c>
      <c r="H1033" s="70">
        <f t="shared" si="49"/>
        <v>0</v>
      </c>
      <c r="I1033" s="70">
        <f t="shared" si="50"/>
        <v>0</v>
      </c>
    </row>
    <row r="1034" ht="20.25" customHeight="1" spans="1:9">
      <c r="A1034" s="67"/>
      <c r="B1034" s="84" t="s">
        <v>930</v>
      </c>
      <c r="C1034" s="20">
        <v>0</v>
      </c>
      <c r="D1034" s="20">
        <v>0</v>
      </c>
      <c r="E1034" s="20">
        <v>0</v>
      </c>
      <c r="F1034" s="20">
        <v>0</v>
      </c>
      <c r="G1034" s="70">
        <f t="shared" si="48"/>
        <v>0</v>
      </c>
      <c r="H1034" s="70">
        <f t="shared" si="49"/>
        <v>0</v>
      </c>
      <c r="I1034" s="70">
        <f t="shared" si="50"/>
        <v>0</v>
      </c>
    </row>
    <row r="1035" ht="20.25" customHeight="1" spans="1:9">
      <c r="A1035" s="67"/>
      <c r="B1035" s="84" t="s">
        <v>931</v>
      </c>
      <c r="C1035" s="20">
        <v>0</v>
      </c>
      <c r="D1035" s="20">
        <v>0</v>
      </c>
      <c r="E1035" s="20">
        <v>0</v>
      </c>
      <c r="F1035" s="20">
        <v>0</v>
      </c>
      <c r="G1035" s="70">
        <f t="shared" si="48"/>
        <v>0</v>
      </c>
      <c r="H1035" s="70">
        <f t="shared" si="49"/>
        <v>0</v>
      </c>
      <c r="I1035" s="70">
        <f t="shared" si="50"/>
        <v>0</v>
      </c>
    </row>
    <row r="1036" ht="20.25" customHeight="1" spans="1:9">
      <c r="A1036" s="67"/>
      <c r="B1036" s="84" t="s">
        <v>932</v>
      </c>
      <c r="C1036" s="20">
        <v>0</v>
      </c>
      <c r="D1036" s="20">
        <v>0</v>
      </c>
      <c r="E1036" s="20">
        <v>0</v>
      </c>
      <c r="F1036" s="20">
        <v>0</v>
      </c>
      <c r="G1036" s="70">
        <f t="shared" si="48"/>
        <v>0</v>
      </c>
      <c r="H1036" s="70">
        <f t="shared" si="49"/>
        <v>0</v>
      </c>
      <c r="I1036" s="70">
        <f t="shared" si="50"/>
        <v>0</v>
      </c>
    </row>
    <row r="1037" ht="20.25" customHeight="1" spans="1:9">
      <c r="A1037" s="67"/>
      <c r="B1037" s="84" t="s">
        <v>933</v>
      </c>
      <c r="C1037" s="20">
        <v>0</v>
      </c>
      <c r="D1037" s="20">
        <v>0</v>
      </c>
      <c r="E1037" s="20">
        <v>0</v>
      </c>
      <c r="F1037" s="20">
        <v>0</v>
      </c>
      <c r="G1037" s="70">
        <f t="shared" si="48"/>
        <v>0</v>
      </c>
      <c r="H1037" s="70">
        <f t="shared" si="49"/>
        <v>0</v>
      </c>
      <c r="I1037" s="70">
        <f t="shared" si="50"/>
        <v>0</v>
      </c>
    </row>
    <row r="1038" ht="20.25" customHeight="1" spans="1:9">
      <c r="A1038" s="67"/>
      <c r="B1038" s="84" t="s">
        <v>934</v>
      </c>
      <c r="C1038" s="20">
        <v>0</v>
      </c>
      <c r="D1038" s="20">
        <v>0</v>
      </c>
      <c r="E1038" s="20">
        <v>0</v>
      </c>
      <c r="F1038" s="20">
        <v>0</v>
      </c>
      <c r="G1038" s="70">
        <f t="shared" si="48"/>
        <v>0</v>
      </c>
      <c r="H1038" s="70">
        <f t="shared" si="49"/>
        <v>0</v>
      </c>
      <c r="I1038" s="70">
        <f t="shared" si="50"/>
        <v>0</v>
      </c>
    </row>
    <row r="1039" ht="20.25" customHeight="1" spans="1:9">
      <c r="A1039" s="67"/>
      <c r="B1039" s="84" t="s">
        <v>935</v>
      </c>
      <c r="C1039" s="20">
        <v>0</v>
      </c>
      <c r="D1039" s="20">
        <v>0</v>
      </c>
      <c r="E1039" s="20">
        <v>0</v>
      </c>
      <c r="F1039" s="20">
        <v>0</v>
      </c>
      <c r="G1039" s="70">
        <f t="shared" si="48"/>
        <v>0</v>
      </c>
      <c r="H1039" s="70">
        <f t="shared" si="49"/>
        <v>0</v>
      </c>
      <c r="I1039" s="70">
        <f t="shared" si="50"/>
        <v>0</v>
      </c>
    </row>
    <row r="1040" ht="20.25" customHeight="1" spans="1:9">
      <c r="A1040" s="67"/>
      <c r="B1040" s="84" t="s">
        <v>147</v>
      </c>
      <c r="C1040" s="20">
        <v>0</v>
      </c>
      <c r="D1040" s="20">
        <v>0</v>
      </c>
      <c r="E1040" s="20">
        <v>0</v>
      </c>
      <c r="F1040" s="20">
        <v>0</v>
      </c>
      <c r="G1040" s="70">
        <f t="shared" si="48"/>
        <v>0</v>
      </c>
      <c r="H1040" s="70">
        <f t="shared" si="49"/>
        <v>0</v>
      </c>
      <c r="I1040" s="70">
        <f t="shared" si="50"/>
        <v>0</v>
      </c>
    </row>
    <row r="1041" ht="20.25" customHeight="1" spans="1:9">
      <c r="A1041" s="67"/>
      <c r="B1041" s="84" t="s">
        <v>148</v>
      </c>
      <c r="C1041" s="20">
        <v>0</v>
      </c>
      <c r="D1041" s="20">
        <v>0</v>
      </c>
      <c r="E1041" s="20">
        <v>0</v>
      </c>
      <c r="F1041" s="20">
        <v>0</v>
      </c>
      <c r="G1041" s="70">
        <f t="shared" si="48"/>
        <v>0</v>
      </c>
      <c r="H1041" s="70">
        <f t="shared" si="49"/>
        <v>0</v>
      </c>
      <c r="I1041" s="70">
        <f t="shared" si="50"/>
        <v>0</v>
      </c>
    </row>
    <row r="1042" ht="20.25" customHeight="1" spans="1:9">
      <c r="A1042" s="67"/>
      <c r="B1042" s="84" t="s">
        <v>149</v>
      </c>
      <c r="C1042" s="20">
        <v>0</v>
      </c>
      <c r="D1042" s="20">
        <v>0</v>
      </c>
      <c r="E1042" s="20">
        <v>0</v>
      </c>
      <c r="F1042" s="20">
        <v>0</v>
      </c>
      <c r="G1042" s="70">
        <f t="shared" si="48"/>
        <v>0</v>
      </c>
      <c r="H1042" s="70">
        <f t="shared" si="49"/>
        <v>0</v>
      </c>
      <c r="I1042" s="70">
        <f t="shared" si="50"/>
        <v>0</v>
      </c>
    </row>
    <row r="1043" ht="20.25" customHeight="1" spans="1:9">
      <c r="A1043" s="67"/>
      <c r="B1043" s="84" t="s">
        <v>936</v>
      </c>
      <c r="C1043" s="20">
        <v>0</v>
      </c>
      <c r="D1043" s="20">
        <v>0</v>
      </c>
      <c r="E1043" s="20">
        <v>0</v>
      </c>
      <c r="F1043" s="20">
        <v>0</v>
      </c>
      <c r="G1043" s="70">
        <f t="shared" si="48"/>
        <v>0</v>
      </c>
      <c r="H1043" s="70">
        <f t="shared" si="49"/>
        <v>0</v>
      </c>
      <c r="I1043" s="70">
        <f t="shared" si="50"/>
        <v>0</v>
      </c>
    </row>
    <row r="1044" ht="20.25" customHeight="1" spans="1:9">
      <c r="A1044" s="67"/>
      <c r="B1044" s="84" t="s">
        <v>937</v>
      </c>
      <c r="C1044" s="20">
        <v>100</v>
      </c>
      <c r="D1044" s="20">
        <v>431</v>
      </c>
      <c r="E1044" s="20">
        <v>250</v>
      </c>
      <c r="F1044" s="20">
        <v>431</v>
      </c>
      <c r="G1044" s="70">
        <f t="shared" si="48"/>
        <v>431</v>
      </c>
      <c r="H1044" s="70">
        <f t="shared" si="49"/>
        <v>100</v>
      </c>
      <c r="I1044" s="70">
        <f t="shared" si="50"/>
        <v>172.4</v>
      </c>
    </row>
    <row r="1045" ht="20.25" customHeight="1" spans="1:9">
      <c r="A1045" s="67"/>
      <c r="B1045" s="84" t="s">
        <v>147</v>
      </c>
      <c r="C1045" s="20">
        <v>0</v>
      </c>
      <c r="D1045" s="20">
        <v>0</v>
      </c>
      <c r="E1045" s="20">
        <v>0</v>
      </c>
      <c r="F1045" s="20">
        <v>0</v>
      </c>
      <c r="G1045" s="70">
        <f t="shared" si="48"/>
        <v>0</v>
      </c>
      <c r="H1045" s="70">
        <f t="shared" si="49"/>
        <v>0</v>
      </c>
      <c r="I1045" s="70">
        <f t="shared" si="50"/>
        <v>0</v>
      </c>
    </row>
    <row r="1046" ht="20.25" customHeight="1" spans="1:9">
      <c r="A1046" s="67"/>
      <c r="B1046" s="84" t="s">
        <v>148</v>
      </c>
      <c r="C1046" s="20">
        <v>0</v>
      </c>
      <c r="D1046" s="20">
        <v>0</v>
      </c>
      <c r="E1046" s="20">
        <v>0</v>
      </c>
      <c r="F1046" s="20">
        <v>0</v>
      </c>
      <c r="G1046" s="70">
        <f t="shared" si="48"/>
        <v>0</v>
      </c>
      <c r="H1046" s="70">
        <f t="shared" si="49"/>
        <v>0</v>
      </c>
      <c r="I1046" s="70">
        <f t="shared" si="50"/>
        <v>0</v>
      </c>
    </row>
    <row r="1047" ht="20.25" customHeight="1" spans="1:9">
      <c r="A1047" s="67"/>
      <c r="B1047" s="84" t="s">
        <v>149</v>
      </c>
      <c r="C1047" s="20">
        <v>0</v>
      </c>
      <c r="D1047" s="20">
        <v>0</v>
      </c>
      <c r="E1047" s="20">
        <v>0</v>
      </c>
      <c r="F1047" s="20">
        <v>0</v>
      </c>
      <c r="G1047" s="70">
        <f t="shared" si="48"/>
        <v>0</v>
      </c>
      <c r="H1047" s="70">
        <f t="shared" si="49"/>
        <v>0</v>
      </c>
      <c r="I1047" s="70">
        <f t="shared" si="50"/>
        <v>0</v>
      </c>
    </row>
    <row r="1048" ht="20.25" customHeight="1" spans="1:9">
      <c r="A1048" s="67"/>
      <c r="B1048" s="84" t="s">
        <v>938</v>
      </c>
      <c r="C1048" s="20">
        <v>0</v>
      </c>
      <c r="D1048" s="20">
        <v>0</v>
      </c>
      <c r="E1048" s="20">
        <v>0</v>
      </c>
      <c r="F1048" s="20">
        <v>0</v>
      </c>
      <c r="G1048" s="70">
        <f t="shared" si="48"/>
        <v>0</v>
      </c>
      <c r="H1048" s="70">
        <f t="shared" si="49"/>
        <v>0</v>
      </c>
      <c r="I1048" s="70">
        <f t="shared" si="50"/>
        <v>0</v>
      </c>
    </row>
    <row r="1049" ht="20.25" customHeight="1" spans="1:9">
      <c r="A1049" s="67"/>
      <c r="B1049" s="84" t="s">
        <v>939</v>
      </c>
      <c r="C1049" s="20">
        <v>0</v>
      </c>
      <c r="D1049" s="20">
        <v>0</v>
      </c>
      <c r="E1049" s="20">
        <v>0</v>
      </c>
      <c r="F1049" s="20">
        <v>0</v>
      </c>
      <c r="G1049" s="70">
        <f t="shared" si="48"/>
        <v>0</v>
      </c>
      <c r="H1049" s="70">
        <f t="shared" si="49"/>
        <v>0</v>
      </c>
      <c r="I1049" s="70">
        <f t="shared" si="50"/>
        <v>0</v>
      </c>
    </row>
    <row r="1050" ht="20.25" customHeight="1" spans="1:9">
      <c r="A1050" s="67"/>
      <c r="B1050" s="84" t="s">
        <v>940</v>
      </c>
      <c r="C1050" s="20">
        <v>0</v>
      </c>
      <c r="D1050" s="20">
        <v>0</v>
      </c>
      <c r="E1050" s="20">
        <v>0</v>
      </c>
      <c r="F1050" s="20">
        <v>0</v>
      </c>
      <c r="G1050" s="70">
        <f t="shared" si="48"/>
        <v>0</v>
      </c>
      <c r="H1050" s="70">
        <f t="shared" si="49"/>
        <v>0</v>
      </c>
      <c r="I1050" s="70">
        <f t="shared" si="50"/>
        <v>0</v>
      </c>
    </row>
    <row r="1051" ht="20.25" customHeight="1" spans="1:9">
      <c r="A1051" s="67"/>
      <c r="B1051" s="84" t="s">
        <v>941</v>
      </c>
      <c r="C1051" s="20">
        <v>0</v>
      </c>
      <c r="D1051" s="20">
        <v>0</v>
      </c>
      <c r="E1051" s="20">
        <v>0</v>
      </c>
      <c r="F1051" s="20">
        <v>0</v>
      </c>
      <c r="G1051" s="70">
        <f t="shared" si="48"/>
        <v>0</v>
      </c>
      <c r="H1051" s="70">
        <f t="shared" si="49"/>
        <v>0</v>
      </c>
      <c r="I1051" s="70">
        <f t="shared" si="50"/>
        <v>0</v>
      </c>
    </row>
    <row r="1052" ht="20.25" customHeight="1" spans="1:9">
      <c r="A1052" s="67"/>
      <c r="B1052" s="84" t="s">
        <v>942</v>
      </c>
      <c r="C1052" s="20">
        <v>0</v>
      </c>
      <c r="D1052" s="20">
        <v>0</v>
      </c>
      <c r="E1052" s="20">
        <v>140</v>
      </c>
      <c r="F1052" s="20">
        <v>331</v>
      </c>
      <c r="G1052" s="70">
        <f t="shared" si="48"/>
        <v>0</v>
      </c>
      <c r="H1052" s="70">
        <f t="shared" si="49"/>
        <v>0</v>
      </c>
      <c r="I1052" s="70">
        <f t="shared" si="50"/>
        <v>236.428571428571</v>
      </c>
    </row>
    <row r="1053" ht="20.25" customHeight="1" spans="1:9">
      <c r="A1053" s="67"/>
      <c r="B1053" s="84" t="s">
        <v>156</v>
      </c>
      <c r="C1053" s="20">
        <v>0</v>
      </c>
      <c r="D1053" s="20">
        <v>0</v>
      </c>
      <c r="E1053" s="20">
        <v>0</v>
      </c>
      <c r="F1053" s="20">
        <v>0</v>
      </c>
      <c r="G1053" s="70">
        <f t="shared" si="48"/>
        <v>0</v>
      </c>
      <c r="H1053" s="70">
        <f t="shared" si="49"/>
        <v>0</v>
      </c>
      <c r="I1053" s="70">
        <f t="shared" si="50"/>
        <v>0</v>
      </c>
    </row>
    <row r="1054" ht="20.25" customHeight="1" spans="1:9">
      <c r="A1054" s="67"/>
      <c r="B1054" s="84" t="s">
        <v>943</v>
      </c>
      <c r="C1054" s="20">
        <v>0</v>
      </c>
      <c r="D1054" s="20">
        <v>0</v>
      </c>
      <c r="E1054" s="20">
        <v>110</v>
      </c>
      <c r="F1054" s="20">
        <v>100</v>
      </c>
      <c r="G1054" s="70">
        <f t="shared" si="48"/>
        <v>0</v>
      </c>
      <c r="H1054" s="70">
        <f t="shared" si="49"/>
        <v>0</v>
      </c>
      <c r="I1054" s="70">
        <f t="shared" si="50"/>
        <v>90.9090909090909</v>
      </c>
    </row>
    <row r="1055" ht="20.25" customHeight="1" spans="1:9">
      <c r="A1055" s="67"/>
      <c r="B1055" s="84" t="s">
        <v>944</v>
      </c>
      <c r="C1055" s="20">
        <v>0</v>
      </c>
      <c r="D1055" s="20">
        <v>0</v>
      </c>
      <c r="E1055" s="20">
        <v>0</v>
      </c>
      <c r="F1055" s="20">
        <v>0</v>
      </c>
      <c r="G1055" s="70">
        <f t="shared" si="48"/>
        <v>0</v>
      </c>
      <c r="H1055" s="70">
        <f t="shared" si="49"/>
        <v>0</v>
      </c>
      <c r="I1055" s="70">
        <f t="shared" si="50"/>
        <v>0</v>
      </c>
    </row>
    <row r="1056" ht="20.25" customHeight="1" spans="1:9">
      <c r="A1056" s="67"/>
      <c r="B1056" s="84" t="s">
        <v>147</v>
      </c>
      <c r="C1056" s="20">
        <v>0</v>
      </c>
      <c r="D1056" s="20">
        <v>0</v>
      </c>
      <c r="E1056" s="20">
        <v>0</v>
      </c>
      <c r="F1056" s="20">
        <v>0</v>
      </c>
      <c r="G1056" s="70">
        <f t="shared" si="48"/>
        <v>0</v>
      </c>
      <c r="H1056" s="70">
        <f t="shared" si="49"/>
        <v>0</v>
      </c>
      <c r="I1056" s="70">
        <f t="shared" si="50"/>
        <v>0</v>
      </c>
    </row>
    <row r="1057" ht="20.25" customHeight="1" spans="1:9">
      <c r="A1057" s="67"/>
      <c r="B1057" s="84" t="s">
        <v>148</v>
      </c>
      <c r="C1057" s="20">
        <v>0</v>
      </c>
      <c r="D1057" s="20">
        <v>0</v>
      </c>
      <c r="E1057" s="20">
        <v>0</v>
      </c>
      <c r="F1057" s="20">
        <v>0</v>
      </c>
      <c r="G1057" s="70">
        <f t="shared" si="48"/>
        <v>0</v>
      </c>
      <c r="H1057" s="70">
        <f t="shared" si="49"/>
        <v>0</v>
      </c>
      <c r="I1057" s="70">
        <f t="shared" si="50"/>
        <v>0</v>
      </c>
    </row>
    <row r="1058" ht="20.25" customHeight="1" spans="1:9">
      <c r="A1058" s="67"/>
      <c r="B1058" s="84" t="s">
        <v>149</v>
      </c>
      <c r="C1058" s="20">
        <v>0</v>
      </c>
      <c r="D1058" s="20">
        <v>0</v>
      </c>
      <c r="E1058" s="20">
        <v>0</v>
      </c>
      <c r="F1058" s="20">
        <v>0</v>
      </c>
      <c r="G1058" s="70">
        <f t="shared" si="48"/>
        <v>0</v>
      </c>
      <c r="H1058" s="70">
        <f t="shared" si="49"/>
        <v>0</v>
      </c>
      <c r="I1058" s="70">
        <f t="shared" si="50"/>
        <v>0</v>
      </c>
    </row>
    <row r="1059" ht="20.25" customHeight="1" spans="1:9">
      <c r="A1059" s="67"/>
      <c r="B1059" s="84" t="s">
        <v>945</v>
      </c>
      <c r="C1059" s="20">
        <v>0</v>
      </c>
      <c r="D1059" s="20">
        <v>0</v>
      </c>
      <c r="E1059" s="20">
        <v>0</v>
      </c>
      <c r="F1059" s="20">
        <v>0</v>
      </c>
      <c r="G1059" s="70">
        <f t="shared" si="48"/>
        <v>0</v>
      </c>
      <c r="H1059" s="70">
        <f t="shared" si="49"/>
        <v>0</v>
      </c>
      <c r="I1059" s="70">
        <f t="shared" si="50"/>
        <v>0</v>
      </c>
    </row>
    <row r="1060" ht="20.25" customHeight="1" spans="1:9">
      <c r="A1060" s="67"/>
      <c r="B1060" s="84" t="s">
        <v>946</v>
      </c>
      <c r="C1060" s="20">
        <v>0</v>
      </c>
      <c r="D1060" s="20">
        <v>0</v>
      </c>
      <c r="E1060" s="20">
        <v>0</v>
      </c>
      <c r="F1060" s="20">
        <v>0</v>
      </c>
      <c r="G1060" s="70">
        <f t="shared" si="48"/>
        <v>0</v>
      </c>
      <c r="H1060" s="70">
        <f t="shared" si="49"/>
        <v>0</v>
      </c>
      <c r="I1060" s="70">
        <f t="shared" si="50"/>
        <v>0</v>
      </c>
    </row>
    <row r="1061" ht="20.25" customHeight="1" spans="1:9">
      <c r="A1061" s="67"/>
      <c r="B1061" s="84" t="s">
        <v>947</v>
      </c>
      <c r="C1061" s="20">
        <v>0</v>
      </c>
      <c r="D1061" s="20">
        <v>0</v>
      </c>
      <c r="E1061" s="20">
        <v>0</v>
      </c>
      <c r="F1061" s="20">
        <v>0</v>
      </c>
      <c r="G1061" s="70">
        <f t="shared" si="48"/>
        <v>0</v>
      </c>
      <c r="H1061" s="70">
        <f t="shared" si="49"/>
        <v>0</v>
      </c>
      <c r="I1061" s="70">
        <f t="shared" si="50"/>
        <v>0</v>
      </c>
    </row>
    <row r="1062" ht="20.25" customHeight="1" spans="1:9">
      <c r="A1062" s="67"/>
      <c r="B1062" s="84" t="s">
        <v>948</v>
      </c>
      <c r="C1062" s="20">
        <v>10122</v>
      </c>
      <c r="D1062" s="20">
        <v>6477</v>
      </c>
      <c r="E1062" s="20">
        <v>3408</v>
      </c>
      <c r="F1062" s="20">
        <v>6477</v>
      </c>
      <c r="G1062" s="70">
        <f t="shared" si="48"/>
        <v>63.9893301719028</v>
      </c>
      <c r="H1062" s="70">
        <f t="shared" si="49"/>
        <v>100</v>
      </c>
      <c r="I1062" s="70">
        <f t="shared" si="50"/>
        <v>190.052816901408</v>
      </c>
    </row>
    <row r="1063" ht="20.25" customHeight="1" spans="1:9">
      <c r="A1063" s="67"/>
      <c r="B1063" s="84" t="s">
        <v>147</v>
      </c>
      <c r="C1063" s="20">
        <v>0</v>
      </c>
      <c r="D1063" s="20">
        <v>0</v>
      </c>
      <c r="E1063" s="20">
        <v>138</v>
      </c>
      <c r="F1063" s="20">
        <v>178</v>
      </c>
      <c r="G1063" s="70">
        <f t="shared" si="48"/>
        <v>0</v>
      </c>
      <c r="H1063" s="70">
        <f t="shared" si="49"/>
        <v>0</v>
      </c>
      <c r="I1063" s="70">
        <f t="shared" si="50"/>
        <v>128.985507246377</v>
      </c>
    </row>
    <row r="1064" ht="20.25" customHeight="1" spans="1:9">
      <c r="A1064" s="67"/>
      <c r="B1064" s="84" t="s">
        <v>148</v>
      </c>
      <c r="C1064" s="20">
        <v>0</v>
      </c>
      <c r="D1064" s="20">
        <v>0</v>
      </c>
      <c r="E1064" s="20">
        <v>0</v>
      </c>
      <c r="F1064" s="20">
        <v>0</v>
      </c>
      <c r="G1064" s="70">
        <f t="shared" si="48"/>
        <v>0</v>
      </c>
      <c r="H1064" s="70">
        <f t="shared" si="49"/>
        <v>0</v>
      </c>
      <c r="I1064" s="70">
        <f t="shared" si="50"/>
        <v>0</v>
      </c>
    </row>
    <row r="1065" ht="20.25" customHeight="1" spans="1:9">
      <c r="A1065" s="67"/>
      <c r="B1065" s="84" t="s">
        <v>149</v>
      </c>
      <c r="C1065" s="20">
        <v>0</v>
      </c>
      <c r="D1065" s="20">
        <v>0</v>
      </c>
      <c r="E1065" s="20">
        <v>0</v>
      </c>
      <c r="F1065" s="20">
        <v>0</v>
      </c>
      <c r="G1065" s="70">
        <f t="shared" si="48"/>
        <v>0</v>
      </c>
      <c r="H1065" s="70">
        <f t="shared" si="49"/>
        <v>0</v>
      </c>
      <c r="I1065" s="70">
        <f t="shared" si="50"/>
        <v>0</v>
      </c>
    </row>
    <row r="1066" ht="20.25" customHeight="1" spans="1:9">
      <c r="A1066" s="67"/>
      <c r="B1066" s="84" t="s">
        <v>949</v>
      </c>
      <c r="C1066" s="20">
        <v>0</v>
      </c>
      <c r="D1066" s="20">
        <v>0</v>
      </c>
      <c r="E1066" s="20">
        <v>0</v>
      </c>
      <c r="F1066" s="20">
        <v>0</v>
      </c>
      <c r="G1066" s="70">
        <f t="shared" si="48"/>
        <v>0</v>
      </c>
      <c r="H1066" s="70">
        <f t="shared" si="49"/>
        <v>0</v>
      </c>
      <c r="I1066" s="70">
        <f t="shared" si="50"/>
        <v>0</v>
      </c>
    </row>
    <row r="1067" ht="20.25" customHeight="1" spans="1:9">
      <c r="A1067" s="67"/>
      <c r="B1067" s="84" t="s">
        <v>950</v>
      </c>
      <c r="C1067" s="20">
        <v>0</v>
      </c>
      <c r="D1067" s="20">
        <v>0</v>
      </c>
      <c r="E1067" s="20">
        <v>10</v>
      </c>
      <c r="F1067" s="20">
        <v>0</v>
      </c>
      <c r="G1067" s="70">
        <f t="shared" si="48"/>
        <v>0</v>
      </c>
      <c r="H1067" s="70">
        <f t="shared" si="49"/>
        <v>0</v>
      </c>
      <c r="I1067" s="70">
        <f t="shared" si="50"/>
        <v>0</v>
      </c>
    </row>
    <row r="1068" ht="20.25" customHeight="1" spans="1:9">
      <c r="A1068" s="67"/>
      <c r="B1068" s="84" t="s">
        <v>951</v>
      </c>
      <c r="C1068" s="20">
        <v>0</v>
      </c>
      <c r="D1068" s="20">
        <v>0</v>
      </c>
      <c r="E1068" s="20">
        <v>0</v>
      </c>
      <c r="F1068" s="20">
        <v>0</v>
      </c>
      <c r="G1068" s="70">
        <f t="shared" si="48"/>
        <v>0</v>
      </c>
      <c r="H1068" s="70">
        <f t="shared" si="49"/>
        <v>0</v>
      </c>
      <c r="I1068" s="70">
        <f t="shared" si="50"/>
        <v>0</v>
      </c>
    </row>
    <row r="1069" ht="20.25" customHeight="1" spans="1:9">
      <c r="A1069" s="67"/>
      <c r="B1069" s="84" t="s">
        <v>952</v>
      </c>
      <c r="C1069" s="20">
        <v>0</v>
      </c>
      <c r="D1069" s="20">
        <v>0</v>
      </c>
      <c r="E1069" s="20">
        <v>3260</v>
      </c>
      <c r="F1069" s="20">
        <v>6299</v>
      </c>
      <c r="G1069" s="70">
        <f t="shared" si="48"/>
        <v>0</v>
      </c>
      <c r="H1069" s="70">
        <f t="shared" si="49"/>
        <v>0</v>
      </c>
      <c r="I1069" s="70">
        <f t="shared" si="50"/>
        <v>193.220858895706</v>
      </c>
    </row>
    <row r="1070" ht="20.25" customHeight="1" spans="1:9">
      <c r="A1070" s="67"/>
      <c r="B1070" s="84" t="s">
        <v>953</v>
      </c>
      <c r="C1070" s="20">
        <v>0</v>
      </c>
      <c r="D1070" s="20">
        <v>26</v>
      </c>
      <c r="E1070" s="20">
        <v>58</v>
      </c>
      <c r="F1070" s="20">
        <v>26</v>
      </c>
      <c r="G1070" s="70">
        <f t="shared" si="48"/>
        <v>0</v>
      </c>
      <c r="H1070" s="70">
        <f t="shared" si="49"/>
        <v>100</v>
      </c>
      <c r="I1070" s="70">
        <f t="shared" si="50"/>
        <v>44.8275862068966</v>
      </c>
    </row>
    <row r="1071" ht="20.25" customHeight="1" spans="1:9">
      <c r="A1071" s="67"/>
      <c r="B1071" s="84" t="s">
        <v>954</v>
      </c>
      <c r="C1071" s="20">
        <v>0</v>
      </c>
      <c r="D1071" s="20">
        <v>0</v>
      </c>
      <c r="E1071" s="20">
        <v>0</v>
      </c>
      <c r="F1071" s="20">
        <v>0</v>
      </c>
      <c r="G1071" s="70">
        <f t="shared" si="48"/>
        <v>0</v>
      </c>
      <c r="H1071" s="70">
        <f t="shared" si="49"/>
        <v>0</v>
      </c>
      <c r="I1071" s="70">
        <f t="shared" si="50"/>
        <v>0</v>
      </c>
    </row>
    <row r="1072" ht="20.25" customHeight="1" spans="1:9">
      <c r="A1072" s="67"/>
      <c r="B1072" s="84" t="s">
        <v>955</v>
      </c>
      <c r="C1072" s="20">
        <v>0</v>
      </c>
      <c r="D1072" s="20">
        <v>0</v>
      </c>
      <c r="E1072" s="20">
        <v>0</v>
      </c>
      <c r="F1072" s="20">
        <v>0</v>
      </c>
      <c r="G1072" s="70">
        <f t="shared" si="48"/>
        <v>0</v>
      </c>
      <c r="H1072" s="70">
        <f t="shared" si="49"/>
        <v>0</v>
      </c>
      <c r="I1072" s="70">
        <f t="shared" si="50"/>
        <v>0</v>
      </c>
    </row>
    <row r="1073" ht="20.25" customHeight="1" spans="1:9">
      <c r="A1073" s="67"/>
      <c r="B1073" s="84" t="s">
        <v>956</v>
      </c>
      <c r="C1073" s="20">
        <v>0</v>
      </c>
      <c r="D1073" s="20">
        <v>0</v>
      </c>
      <c r="E1073" s="20">
        <v>0</v>
      </c>
      <c r="F1073" s="20">
        <v>0</v>
      </c>
      <c r="G1073" s="70">
        <f t="shared" si="48"/>
        <v>0</v>
      </c>
      <c r="H1073" s="70">
        <f t="shared" si="49"/>
        <v>0</v>
      </c>
      <c r="I1073" s="70">
        <f t="shared" si="50"/>
        <v>0</v>
      </c>
    </row>
    <row r="1074" ht="20.25" customHeight="1" spans="1:9">
      <c r="A1074" s="67"/>
      <c r="B1074" s="84" t="s">
        <v>957</v>
      </c>
      <c r="C1074" s="20">
        <v>0</v>
      </c>
      <c r="D1074" s="20">
        <v>0</v>
      </c>
      <c r="E1074" s="20">
        <v>0</v>
      </c>
      <c r="F1074" s="20">
        <v>0</v>
      </c>
      <c r="G1074" s="70">
        <f t="shared" si="48"/>
        <v>0</v>
      </c>
      <c r="H1074" s="70">
        <f t="shared" si="49"/>
        <v>0</v>
      </c>
      <c r="I1074" s="70">
        <f t="shared" si="50"/>
        <v>0</v>
      </c>
    </row>
    <row r="1075" ht="20.25" customHeight="1" spans="1:9">
      <c r="A1075" s="67"/>
      <c r="B1075" s="84" t="s">
        <v>958</v>
      </c>
      <c r="C1075" s="20">
        <v>0</v>
      </c>
      <c r="D1075" s="20">
        <v>0</v>
      </c>
      <c r="E1075" s="20">
        <v>58</v>
      </c>
      <c r="F1075" s="20">
        <v>26</v>
      </c>
      <c r="G1075" s="70">
        <f t="shared" si="48"/>
        <v>0</v>
      </c>
      <c r="H1075" s="70">
        <f t="shared" si="49"/>
        <v>0</v>
      </c>
      <c r="I1075" s="70">
        <f t="shared" si="50"/>
        <v>44.8275862068966</v>
      </c>
    </row>
    <row r="1076" ht="20.25" customHeight="1" spans="1:9">
      <c r="A1076" s="67" t="s">
        <v>959</v>
      </c>
      <c r="B1076" s="84" t="s">
        <v>111</v>
      </c>
      <c r="C1076" s="20">
        <v>167</v>
      </c>
      <c r="D1076" s="20">
        <v>852</v>
      </c>
      <c r="E1076" s="20">
        <v>1092</v>
      </c>
      <c r="F1076" s="20">
        <v>852</v>
      </c>
      <c r="G1076" s="70">
        <f t="shared" si="48"/>
        <v>510.179640718563</v>
      </c>
      <c r="H1076" s="70">
        <f t="shared" si="49"/>
        <v>100</v>
      </c>
      <c r="I1076" s="70">
        <f t="shared" si="50"/>
        <v>78.021978021978</v>
      </c>
    </row>
    <row r="1077" ht="20.25" customHeight="1" spans="1:9">
      <c r="A1077" s="67"/>
      <c r="B1077" s="84" t="s">
        <v>960</v>
      </c>
      <c r="C1077" s="20">
        <v>167</v>
      </c>
      <c r="D1077" s="20">
        <v>229</v>
      </c>
      <c r="E1077" s="20">
        <v>679</v>
      </c>
      <c r="F1077" s="20">
        <v>229</v>
      </c>
      <c r="G1077" s="70">
        <f t="shared" si="48"/>
        <v>137.125748502994</v>
      </c>
      <c r="H1077" s="70">
        <f t="shared" si="49"/>
        <v>100</v>
      </c>
      <c r="I1077" s="70">
        <f t="shared" si="50"/>
        <v>33.7260677466863</v>
      </c>
    </row>
    <row r="1078" ht="20.25" customHeight="1" spans="1:9">
      <c r="A1078" s="67"/>
      <c r="B1078" s="84" t="s">
        <v>147</v>
      </c>
      <c r="C1078" s="20">
        <v>0</v>
      </c>
      <c r="D1078" s="20">
        <v>0</v>
      </c>
      <c r="E1078" s="20">
        <v>0</v>
      </c>
      <c r="F1078" s="20">
        <v>0</v>
      </c>
      <c r="G1078" s="70">
        <f t="shared" si="48"/>
        <v>0</v>
      </c>
      <c r="H1078" s="70">
        <f t="shared" si="49"/>
        <v>0</v>
      </c>
      <c r="I1078" s="70">
        <f t="shared" si="50"/>
        <v>0</v>
      </c>
    </row>
    <row r="1079" ht="20.25" customHeight="1" spans="1:9">
      <c r="A1079" s="67"/>
      <c r="B1079" s="84" t="s">
        <v>148</v>
      </c>
      <c r="C1079" s="20">
        <v>0</v>
      </c>
      <c r="D1079" s="20">
        <v>0</v>
      </c>
      <c r="E1079" s="20">
        <v>0</v>
      </c>
      <c r="F1079" s="20">
        <v>0</v>
      </c>
      <c r="G1079" s="70">
        <f t="shared" si="48"/>
        <v>0</v>
      </c>
      <c r="H1079" s="70">
        <f t="shared" si="49"/>
        <v>0</v>
      </c>
      <c r="I1079" s="70">
        <f t="shared" si="50"/>
        <v>0</v>
      </c>
    </row>
    <row r="1080" ht="20.25" customHeight="1" spans="1:9">
      <c r="A1080" s="67"/>
      <c r="B1080" s="84" t="s">
        <v>149</v>
      </c>
      <c r="C1080" s="20">
        <v>0</v>
      </c>
      <c r="D1080" s="20">
        <v>0</v>
      </c>
      <c r="E1080" s="20">
        <v>0</v>
      </c>
      <c r="F1080" s="20">
        <v>0</v>
      </c>
      <c r="G1080" s="70">
        <f t="shared" si="48"/>
        <v>0</v>
      </c>
      <c r="H1080" s="70">
        <f t="shared" si="49"/>
        <v>0</v>
      </c>
      <c r="I1080" s="70">
        <f t="shared" si="50"/>
        <v>0</v>
      </c>
    </row>
    <row r="1081" ht="20.25" customHeight="1" spans="1:9">
      <c r="A1081" s="67"/>
      <c r="B1081" s="84" t="s">
        <v>961</v>
      </c>
      <c r="C1081" s="20">
        <v>0</v>
      </c>
      <c r="D1081" s="20">
        <v>0</v>
      </c>
      <c r="E1081" s="20">
        <v>0</v>
      </c>
      <c r="F1081" s="20">
        <v>0</v>
      </c>
      <c r="G1081" s="70">
        <f t="shared" si="48"/>
        <v>0</v>
      </c>
      <c r="H1081" s="70">
        <f t="shared" si="49"/>
        <v>0</v>
      </c>
      <c r="I1081" s="70">
        <f t="shared" si="50"/>
        <v>0</v>
      </c>
    </row>
    <row r="1082" ht="20.25" customHeight="1" spans="1:9">
      <c r="A1082" s="67"/>
      <c r="B1082" s="84" t="s">
        <v>962</v>
      </c>
      <c r="C1082" s="20">
        <v>0</v>
      </c>
      <c r="D1082" s="20">
        <v>0</v>
      </c>
      <c r="E1082" s="20">
        <v>0</v>
      </c>
      <c r="F1082" s="20">
        <v>0</v>
      </c>
      <c r="G1082" s="70">
        <f t="shared" si="48"/>
        <v>0</v>
      </c>
      <c r="H1082" s="70">
        <f t="shared" si="49"/>
        <v>0</v>
      </c>
      <c r="I1082" s="70">
        <f t="shared" si="50"/>
        <v>0</v>
      </c>
    </row>
    <row r="1083" ht="20.25" customHeight="1" spans="1:9">
      <c r="A1083" s="67"/>
      <c r="B1083" s="84" t="s">
        <v>963</v>
      </c>
      <c r="C1083" s="20">
        <v>0</v>
      </c>
      <c r="D1083" s="20">
        <v>0</v>
      </c>
      <c r="E1083" s="20">
        <v>0</v>
      </c>
      <c r="F1083" s="20">
        <v>0</v>
      </c>
      <c r="G1083" s="70">
        <f t="shared" si="48"/>
        <v>0</v>
      </c>
      <c r="H1083" s="70">
        <f t="shared" si="49"/>
        <v>0</v>
      </c>
      <c r="I1083" s="70">
        <f t="shared" si="50"/>
        <v>0</v>
      </c>
    </row>
    <row r="1084" ht="20.25" customHeight="1" spans="1:9">
      <c r="A1084" s="67"/>
      <c r="B1084" s="84" t="s">
        <v>964</v>
      </c>
      <c r="C1084" s="20">
        <v>0</v>
      </c>
      <c r="D1084" s="20">
        <v>0</v>
      </c>
      <c r="E1084" s="20">
        <v>0</v>
      </c>
      <c r="F1084" s="20">
        <v>0</v>
      </c>
      <c r="G1084" s="70">
        <f t="shared" si="48"/>
        <v>0</v>
      </c>
      <c r="H1084" s="70">
        <f t="shared" si="49"/>
        <v>0</v>
      </c>
      <c r="I1084" s="70">
        <f t="shared" si="50"/>
        <v>0</v>
      </c>
    </row>
    <row r="1085" ht="20.25" customHeight="1" spans="1:9">
      <c r="A1085" s="67"/>
      <c r="B1085" s="84" t="s">
        <v>156</v>
      </c>
      <c r="C1085" s="20">
        <v>0</v>
      </c>
      <c r="D1085" s="20">
        <v>0</v>
      </c>
      <c r="E1085" s="20">
        <v>0</v>
      </c>
      <c r="F1085" s="20">
        <v>0</v>
      </c>
      <c r="G1085" s="70">
        <f t="shared" si="48"/>
        <v>0</v>
      </c>
      <c r="H1085" s="70">
        <f t="shared" si="49"/>
        <v>0</v>
      </c>
      <c r="I1085" s="70">
        <f t="shared" si="50"/>
        <v>0</v>
      </c>
    </row>
    <row r="1086" ht="20.25" customHeight="1" spans="1:9">
      <c r="A1086" s="67"/>
      <c r="B1086" s="84" t="s">
        <v>965</v>
      </c>
      <c r="C1086" s="20">
        <v>0</v>
      </c>
      <c r="D1086" s="20">
        <v>0</v>
      </c>
      <c r="E1086" s="20">
        <v>679</v>
      </c>
      <c r="F1086" s="20">
        <v>229</v>
      </c>
      <c r="G1086" s="70">
        <f t="shared" si="48"/>
        <v>0</v>
      </c>
      <c r="H1086" s="70">
        <f t="shared" si="49"/>
        <v>0</v>
      </c>
      <c r="I1086" s="70">
        <f t="shared" si="50"/>
        <v>33.7260677466863</v>
      </c>
    </row>
    <row r="1087" ht="20.25" customHeight="1" spans="1:9">
      <c r="A1087" s="67"/>
      <c r="B1087" s="84" t="s">
        <v>966</v>
      </c>
      <c r="C1087" s="20">
        <v>0</v>
      </c>
      <c r="D1087" s="20">
        <v>85</v>
      </c>
      <c r="E1087" s="20">
        <v>10</v>
      </c>
      <c r="F1087" s="20">
        <v>85</v>
      </c>
      <c r="G1087" s="70">
        <f t="shared" si="48"/>
        <v>0</v>
      </c>
      <c r="H1087" s="70">
        <f t="shared" si="49"/>
        <v>100</v>
      </c>
      <c r="I1087" s="70">
        <f t="shared" si="50"/>
        <v>850</v>
      </c>
    </row>
    <row r="1088" ht="20.25" customHeight="1" spans="1:9">
      <c r="A1088" s="67"/>
      <c r="B1088" s="84" t="s">
        <v>147</v>
      </c>
      <c r="C1088" s="20">
        <v>0</v>
      </c>
      <c r="D1088" s="20">
        <v>0</v>
      </c>
      <c r="E1088" s="20">
        <v>0</v>
      </c>
      <c r="F1088" s="20">
        <v>0</v>
      </c>
      <c r="G1088" s="70">
        <f t="shared" si="48"/>
        <v>0</v>
      </c>
      <c r="H1088" s="70">
        <f t="shared" si="49"/>
        <v>0</v>
      </c>
      <c r="I1088" s="70">
        <f t="shared" si="50"/>
        <v>0</v>
      </c>
    </row>
    <row r="1089" ht="20.25" customHeight="1" spans="1:9">
      <c r="A1089" s="67"/>
      <c r="B1089" s="84" t="s">
        <v>148</v>
      </c>
      <c r="C1089" s="20">
        <v>0</v>
      </c>
      <c r="D1089" s="20">
        <v>0</v>
      </c>
      <c r="E1089" s="20">
        <v>0</v>
      </c>
      <c r="F1089" s="20">
        <v>0</v>
      </c>
      <c r="G1089" s="70">
        <f t="shared" si="48"/>
        <v>0</v>
      </c>
      <c r="H1089" s="70">
        <f t="shared" si="49"/>
        <v>0</v>
      </c>
      <c r="I1089" s="70">
        <f t="shared" si="50"/>
        <v>0</v>
      </c>
    </row>
    <row r="1090" ht="20.25" customHeight="1" spans="1:9">
      <c r="A1090" s="67"/>
      <c r="B1090" s="84" t="s">
        <v>149</v>
      </c>
      <c r="C1090" s="20">
        <v>0</v>
      </c>
      <c r="D1090" s="20">
        <v>0</v>
      </c>
      <c r="E1090" s="20">
        <v>0</v>
      </c>
      <c r="F1090" s="20">
        <v>0</v>
      </c>
      <c r="G1090" s="70">
        <f t="shared" si="48"/>
        <v>0</v>
      </c>
      <c r="H1090" s="70">
        <f t="shared" si="49"/>
        <v>0</v>
      </c>
      <c r="I1090" s="70">
        <f t="shared" si="50"/>
        <v>0</v>
      </c>
    </row>
    <row r="1091" ht="20.25" customHeight="1" spans="1:9">
      <c r="A1091" s="67"/>
      <c r="B1091" s="84" t="s">
        <v>967</v>
      </c>
      <c r="C1091" s="20">
        <v>0</v>
      </c>
      <c r="D1091" s="20">
        <v>0</v>
      </c>
      <c r="E1091" s="20">
        <v>0</v>
      </c>
      <c r="F1091" s="20">
        <v>0</v>
      </c>
      <c r="G1091" s="70">
        <f t="shared" si="48"/>
        <v>0</v>
      </c>
      <c r="H1091" s="70">
        <f t="shared" si="49"/>
        <v>0</v>
      </c>
      <c r="I1091" s="70">
        <f t="shared" si="50"/>
        <v>0</v>
      </c>
    </row>
    <row r="1092" ht="20.25" customHeight="1" spans="1:9">
      <c r="A1092" s="67"/>
      <c r="B1092" s="84" t="s">
        <v>968</v>
      </c>
      <c r="C1092" s="20">
        <v>0</v>
      </c>
      <c r="D1092" s="20">
        <v>0</v>
      </c>
      <c r="E1092" s="20">
        <v>10</v>
      </c>
      <c r="F1092" s="20">
        <v>85</v>
      </c>
      <c r="G1092" s="70">
        <f t="shared" ref="G1092:G1155" si="51">IF(C1092&lt;&gt;0,(F1092/C1092)*100,0)</f>
        <v>0</v>
      </c>
      <c r="H1092" s="70">
        <f t="shared" ref="H1092:H1155" si="52">IF(D1092&lt;&gt;0,(F1092/D1092)*100,0)</f>
        <v>0</v>
      </c>
      <c r="I1092" s="70">
        <f t="shared" ref="I1092:I1155" si="53">IF(E1092&lt;&gt;0,(F1092/E1092)*100,0)</f>
        <v>850</v>
      </c>
    </row>
    <row r="1093" ht="20.25" customHeight="1" spans="1:9">
      <c r="A1093" s="67"/>
      <c r="B1093" s="84" t="s">
        <v>969</v>
      </c>
      <c r="C1093" s="20">
        <v>0</v>
      </c>
      <c r="D1093" s="20">
        <v>538</v>
      </c>
      <c r="E1093" s="20">
        <v>403</v>
      </c>
      <c r="F1093" s="20">
        <v>538</v>
      </c>
      <c r="G1093" s="70">
        <f t="shared" si="51"/>
        <v>0</v>
      </c>
      <c r="H1093" s="70">
        <f t="shared" si="52"/>
        <v>100</v>
      </c>
      <c r="I1093" s="70">
        <f t="shared" si="53"/>
        <v>133.498759305211</v>
      </c>
    </row>
    <row r="1094" ht="20.25" customHeight="1" spans="1:9">
      <c r="A1094" s="67"/>
      <c r="B1094" s="84" t="s">
        <v>970</v>
      </c>
      <c r="C1094" s="20">
        <v>0</v>
      </c>
      <c r="D1094" s="20">
        <v>0</v>
      </c>
      <c r="E1094" s="20">
        <v>0</v>
      </c>
      <c r="F1094" s="20">
        <v>0</v>
      </c>
      <c r="G1094" s="70">
        <f t="shared" si="51"/>
        <v>0</v>
      </c>
      <c r="H1094" s="70">
        <f t="shared" si="52"/>
        <v>0</v>
      </c>
      <c r="I1094" s="70">
        <f t="shared" si="53"/>
        <v>0</v>
      </c>
    </row>
    <row r="1095" ht="20.25" customHeight="1" spans="1:9">
      <c r="A1095" s="67"/>
      <c r="B1095" s="84" t="s">
        <v>971</v>
      </c>
      <c r="C1095" s="20">
        <v>0</v>
      </c>
      <c r="D1095" s="20">
        <v>0</v>
      </c>
      <c r="E1095" s="20">
        <v>403</v>
      </c>
      <c r="F1095" s="20">
        <v>538</v>
      </c>
      <c r="G1095" s="70">
        <f t="shared" si="51"/>
        <v>0</v>
      </c>
      <c r="H1095" s="70">
        <f t="shared" si="52"/>
        <v>0</v>
      </c>
      <c r="I1095" s="70">
        <f t="shared" si="53"/>
        <v>133.498759305211</v>
      </c>
    </row>
    <row r="1096" ht="20.25" customHeight="1" spans="1:9">
      <c r="A1096" s="67" t="s">
        <v>972</v>
      </c>
      <c r="B1096" s="84" t="s">
        <v>112</v>
      </c>
      <c r="C1096" s="20">
        <v>0</v>
      </c>
      <c r="D1096" s="20">
        <v>0</v>
      </c>
      <c r="E1096" s="20">
        <v>0</v>
      </c>
      <c r="F1096" s="20">
        <v>0</v>
      </c>
      <c r="G1096" s="70">
        <f t="shared" si="51"/>
        <v>0</v>
      </c>
      <c r="H1096" s="70">
        <f t="shared" si="52"/>
        <v>0</v>
      </c>
      <c r="I1096" s="70">
        <f t="shared" si="53"/>
        <v>0</v>
      </c>
    </row>
    <row r="1097" ht="20.25" customHeight="1" spans="1:9">
      <c r="A1097" s="67"/>
      <c r="B1097" s="84" t="s">
        <v>973</v>
      </c>
      <c r="C1097" s="20">
        <v>0</v>
      </c>
      <c r="D1097" s="20">
        <v>0</v>
      </c>
      <c r="E1097" s="20">
        <v>0</v>
      </c>
      <c r="F1097" s="20">
        <v>0</v>
      </c>
      <c r="G1097" s="70">
        <f t="shared" si="51"/>
        <v>0</v>
      </c>
      <c r="H1097" s="70">
        <f t="shared" si="52"/>
        <v>0</v>
      </c>
      <c r="I1097" s="70">
        <f t="shared" si="53"/>
        <v>0</v>
      </c>
    </row>
    <row r="1098" ht="20.25" customHeight="1" spans="1:9">
      <c r="A1098" s="67"/>
      <c r="B1098" s="84" t="s">
        <v>147</v>
      </c>
      <c r="C1098" s="20">
        <v>0</v>
      </c>
      <c r="D1098" s="20">
        <v>0</v>
      </c>
      <c r="E1098" s="20">
        <v>0</v>
      </c>
      <c r="F1098" s="20">
        <v>0</v>
      </c>
      <c r="G1098" s="70">
        <f t="shared" si="51"/>
        <v>0</v>
      </c>
      <c r="H1098" s="70">
        <f t="shared" si="52"/>
        <v>0</v>
      </c>
      <c r="I1098" s="70">
        <f t="shared" si="53"/>
        <v>0</v>
      </c>
    </row>
    <row r="1099" ht="20.25" customHeight="1" spans="1:9">
      <c r="A1099" s="67"/>
      <c r="B1099" s="84" t="s">
        <v>148</v>
      </c>
      <c r="C1099" s="20">
        <v>0</v>
      </c>
      <c r="D1099" s="20">
        <v>0</v>
      </c>
      <c r="E1099" s="20">
        <v>0</v>
      </c>
      <c r="F1099" s="20">
        <v>0</v>
      </c>
      <c r="G1099" s="70">
        <f t="shared" si="51"/>
        <v>0</v>
      </c>
      <c r="H1099" s="70">
        <f t="shared" si="52"/>
        <v>0</v>
      </c>
      <c r="I1099" s="70">
        <f t="shared" si="53"/>
        <v>0</v>
      </c>
    </row>
    <row r="1100" ht="20.25" customHeight="1" spans="1:9">
      <c r="A1100" s="67"/>
      <c r="B1100" s="84" t="s">
        <v>149</v>
      </c>
      <c r="C1100" s="20">
        <v>0</v>
      </c>
      <c r="D1100" s="20">
        <v>0</v>
      </c>
      <c r="E1100" s="20">
        <v>0</v>
      </c>
      <c r="F1100" s="20">
        <v>0</v>
      </c>
      <c r="G1100" s="70">
        <f t="shared" si="51"/>
        <v>0</v>
      </c>
      <c r="H1100" s="70">
        <f t="shared" si="52"/>
        <v>0</v>
      </c>
      <c r="I1100" s="70">
        <f t="shared" si="53"/>
        <v>0</v>
      </c>
    </row>
    <row r="1101" ht="20.25" customHeight="1" spans="1:9">
      <c r="A1101" s="67"/>
      <c r="B1101" s="84" t="s">
        <v>974</v>
      </c>
      <c r="C1101" s="20">
        <v>0</v>
      </c>
      <c r="D1101" s="20">
        <v>0</v>
      </c>
      <c r="E1101" s="20">
        <v>0</v>
      </c>
      <c r="F1101" s="20">
        <v>0</v>
      </c>
      <c r="G1101" s="70">
        <f t="shared" si="51"/>
        <v>0</v>
      </c>
      <c r="H1101" s="70">
        <f t="shared" si="52"/>
        <v>0</v>
      </c>
      <c r="I1101" s="70">
        <f t="shared" si="53"/>
        <v>0</v>
      </c>
    </row>
    <row r="1102" ht="20.25" customHeight="1" spans="1:9">
      <c r="A1102" s="67"/>
      <c r="B1102" s="84" t="s">
        <v>156</v>
      </c>
      <c r="C1102" s="20">
        <v>0</v>
      </c>
      <c r="D1102" s="20">
        <v>0</v>
      </c>
      <c r="E1102" s="20">
        <v>0</v>
      </c>
      <c r="F1102" s="20">
        <v>0</v>
      </c>
      <c r="G1102" s="70">
        <f t="shared" si="51"/>
        <v>0</v>
      </c>
      <c r="H1102" s="70">
        <f t="shared" si="52"/>
        <v>0</v>
      </c>
      <c r="I1102" s="70">
        <f t="shared" si="53"/>
        <v>0</v>
      </c>
    </row>
    <row r="1103" ht="20.25" customHeight="1" spans="1:9">
      <c r="A1103" s="67"/>
      <c r="B1103" s="84" t="s">
        <v>975</v>
      </c>
      <c r="C1103" s="20">
        <v>0</v>
      </c>
      <c r="D1103" s="20">
        <v>0</v>
      </c>
      <c r="E1103" s="20">
        <v>0</v>
      </c>
      <c r="F1103" s="20">
        <v>0</v>
      </c>
      <c r="G1103" s="70">
        <f t="shared" si="51"/>
        <v>0</v>
      </c>
      <c r="H1103" s="70">
        <f t="shared" si="52"/>
        <v>0</v>
      </c>
      <c r="I1103" s="70">
        <f t="shared" si="53"/>
        <v>0</v>
      </c>
    </row>
    <row r="1104" ht="20.25" customHeight="1" spans="1:9">
      <c r="A1104" s="67"/>
      <c r="B1104" s="84" t="s">
        <v>976</v>
      </c>
      <c r="C1104" s="20">
        <v>0</v>
      </c>
      <c r="D1104" s="20">
        <v>0</v>
      </c>
      <c r="E1104" s="20">
        <v>0</v>
      </c>
      <c r="F1104" s="20">
        <v>0</v>
      </c>
      <c r="G1104" s="70">
        <f t="shared" si="51"/>
        <v>0</v>
      </c>
      <c r="H1104" s="70">
        <f t="shared" si="52"/>
        <v>0</v>
      </c>
      <c r="I1104" s="70">
        <f t="shared" si="53"/>
        <v>0</v>
      </c>
    </row>
    <row r="1105" ht="20.25" customHeight="1" spans="1:9">
      <c r="A1105" s="67"/>
      <c r="B1105" s="84" t="s">
        <v>977</v>
      </c>
      <c r="C1105" s="20">
        <v>0</v>
      </c>
      <c r="D1105" s="20">
        <v>0</v>
      </c>
      <c r="E1105" s="20">
        <v>0</v>
      </c>
      <c r="F1105" s="20">
        <v>0</v>
      </c>
      <c r="G1105" s="70">
        <f t="shared" si="51"/>
        <v>0</v>
      </c>
      <c r="H1105" s="70">
        <f t="shared" si="52"/>
        <v>0</v>
      </c>
      <c r="I1105" s="70">
        <f t="shared" si="53"/>
        <v>0</v>
      </c>
    </row>
    <row r="1106" ht="20.25" customHeight="1" spans="1:9">
      <c r="A1106" s="67"/>
      <c r="B1106" s="84" t="s">
        <v>978</v>
      </c>
      <c r="C1106" s="20">
        <v>0</v>
      </c>
      <c r="D1106" s="20">
        <v>0</v>
      </c>
      <c r="E1106" s="20">
        <v>0</v>
      </c>
      <c r="F1106" s="20">
        <v>0</v>
      </c>
      <c r="G1106" s="70">
        <f t="shared" si="51"/>
        <v>0</v>
      </c>
      <c r="H1106" s="70">
        <f t="shared" si="52"/>
        <v>0</v>
      </c>
      <c r="I1106" s="70">
        <f t="shared" si="53"/>
        <v>0</v>
      </c>
    </row>
    <row r="1107" ht="20.25" customHeight="1" spans="1:9">
      <c r="A1107" s="67"/>
      <c r="B1107" s="84" t="s">
        <v>979</v>
      </c>
      <c r="C1107" s="20">
        <v>0</v>
      </c>
      <c r="D1107" s="20">
        <v>0</v>
      </c>
      <c r="E1107" s="20">
        <v>0</v>
      </c>
      <c r="F1107" s="20">
        <v>0</v>
      </c>
      <c r="G1107" s="70">
        <f t="shared" si="51"/>
        <v>0</v>
      </c>
      <c r="H1107" s="70">
        <f t="shared" si="52"/>
        <v>0</v>
      </c>
      <c r="I1107" s="70">
        <f t="shared" si="53"/>
        <v>0</v>
      </c>
    </row>
    <row r="1108" ht="20.25" customHeight="1" spans="1:9">
      <c r="A1108" s="67"/>
      <c r="B1108" s="84" t="s">
        <v>980</v>
      </c>
      <c r="C1108" s="20">
        <v>0</v>
      </c>
      <c r="D1108" s="20">
        <v>0</v>
      </c>
      <c r="E1108" s="20">
        <v>0</v>
      </c>
      <c r="F1108" s="20">
        <v>0</v>
      </c>
      <c r="G1108" s="70">
        <f t="shared" si="51"/>
        <v>0</v>
      </c>
      <c r="H1108" s="70">
        <f t="shared" si="52"/>
        <v>0</v>
      </c>
      <c r="I1108" s="70">
        <f t="shared" si="53"/>
        <v>0</v>
      </c>
    </row>
    <row r="1109" ht="20.25" customHeight="1" spans="1:9">
      <c r="A1109" s="67"/>
      <c r="B1109" s="84" t="s">
        <v>981</v>
      </c>
      <c r="C1109" s="20">
        <v>0</v>
      </c>
      <c r="D1109" s="20">
        <v>0</v>
      </c>
      <c r="E1109" s="20">
        <v>0</v>
      </c>
      <c r="F1109" s="20">
        <v>0</v>
      </c>
      <c r="G1109" s="70">
        <f t="shared" si="51"/>
        <v>0</v>
      </c>
      <c r="H1109" s="70">
        <f t="shared" si="52"/>
        <v>0</v>
      </c>
      <c r="I1109" s="70">
        <f t="shared" si="53"/>
        <v>0</v>
      </c>
    </row>
    <row r="1110" ht="20.25" customHeight="1" spans="1:9">
      <c r="A1110" s="67"/>
      <c r="B1110" s="84" t="s">
        <v>982</v>
      </c>
      <c r="C1110" s="20">
        <v>0</v>
      </c>
      <c r="D1110" s="20">
        <v>0</v>
      </c>
      <c r="E1110" s="20">
        <v>0</v>
      </c>
      <c r="F1110" s="20">
        <v>0</v>
      </c>
      <c r="G1110" s="70">
        <f t="shared" si="51"/>
        <v>0</v>
      </c>
      <c r="H1110" s="70">
        <f t="shared" si="52"/>
        <v>0</v>
      </c>
      <c r="I1110" s="70">
        <f t="shared" si="53"/>
        <v>0</v>
      </c>
    </row>
    <row r="1111" ht="20.25" customHeight="1" spans="1:9">
      <c r="A1111" s="67"/>
      <c r="B1111" s="84" t="s">
        <v>983</v>
      </c>
      <c r="C1111" s="20">
        <v>0</v>
      </c>
      <c r="D1111" s="20">
        <v>0</v>
      </c>
      <c r="E1111" s="20">
        <v>0</v>
      </c>
      <c r="F1111" s="20">
        <v>0</v>
      </c>
      <c r="G1111" s="70">
        <f t="shared" si="51"/>
        <v>0</v>
      </c>
      <c r="H1111" s="70">
        <f t="shared" si="52"/>
        <v>0</v>
      </c>
      <c r="I1111" s="70">
        <f t="shared" si="53"/>
        <v>0</v>
      </c>
    </row>
    <row r="1112" ht="20.25" customHeight="1" spans="1:9">
      <c r="A1112" s="67"/>
      <c r="B1112" s="84" t="s">
        <v>984</v>
      </c>
      <c r="C1112" s="20">
        <v>0</v>
      </c>
      <c r="D1112" s="20">
        <v>0</v>
      </c>
      <c r="E1112" s="20">
        <v>0</v>
      </c>
      <c r="F1112" s="20">
        <v>0</v>
      </c>
      <c r="G1112" s="70">
        <f t="shared" si="51"/>
        <v>0</v>
      </c>
      <c r="H1112" s="70">
        <f t="shared" si="52"/>
        <v>0</v>
      </c>
      <c r="I1112" s="70">
        <f t="shared" si="53"/>
        <v>0</v>
      </c>
    </row>
    <row r="1113" ht="20.25" customHeight="1" spans="1:9">
      <c r="A1113" s="67"/>
      <c r="B1113" s="84" t="s">
        <v>985</v>
      </c>
      <c r="C1113" s="20">
        <v>0</v>
      </c>
      <c r="D1113" s="20">
        <v>0</v>
      </c>
      <c r="E1113" s="20">
        <v>0</v>
      </c>
      <c r="F1113" s="20">
        <v>0</v>
      </c>
      <c r="G1113" s="70">
        <f t="shared" si="51"/>
        <v>0</v>
      </c>
      <c r="H1113" s="70">
        <f t="shared" si="52"/>
        <v>0</v>
      </c>
      <c r="I1113" s="70">
        <f t="shared" si="53"/>
        <v>0</v>
      </c>
    </row>
    <row r="1114" ht="20.25" customHeight="1" spans="1:9">
      <c r="A1114" s="67"/>
      <c r="B1114" s="84" t="s">
        <v>986</v>
      </c>
      <c r="C1114" s="20">
        <v>0</v>
      </c>
      <c r="D1114" s="20">
        <v>0</v>
      </c>
      <c r="E1114" s="20">
        <v>0</v>
      </c>
      <c r="F1114" s="20">
        <v>0</v>
      </c>
      <c r="G1114" s="70">
        <f t="shared" si="51"/>
        <v>0</v>
      </c>
      <c r="H1114" s="70">
        <f t="shared" si="52"/>
        <v>0</v>
      </c>
      <c r="I1114" s="70">
        <f t="shared" si="53"/>
        <v>0</v>
      </c>
    </row>
    <row r="1115" ht="20.25" customHeight="1" spans="1:9">
      <c r="A1115" s="67"/>
      <c r="B1115" s="84" t="s">
        <v>987</v>
      </c>
      <c r="C1115" s="20">
        <v>0</v>
      </c>
      <c r="D1115" s="20">
        <v>0</v>
      </c>
      <c r="E1115" s="20">
        <v>0</v>
      </c>
      <c r="F1115" s="20">
        <v>0</v>
      </c>
      <c r="G1115" s="70">
        <f t="shared" si="51"/>
        <v>0</v>
      </c>
      <c r="H1115" s="70">
        <f t="shared" si="52"/>
        <v>0</v>
      </c>
      <c r="I1115" s="70">
        <f t="shared" si="53"/>
        <v>0</v>
      </c>
    </row>
    <row r="1116" ht="20.25" customHeight="1" spans="1:9">
      <c r="A1116" s="67"/>
      <c r="B1116" s="84" t="s">
        <v>988</v>
      </c>
      <c r="C1116" s="20">
        <v>0</v>
      </c>
      <c r="D1116" s="20">
        <v>0</v>
      </c>
      <c r="E1116" s="20">
        <v>0</v>
      </c>
      <c r="F1116" s="20">
        <v>0</v>
      </c>
      <c r="G1116" s="70">
        <f t="shared" si="51"/>
        <v>0</v>
      </c>
      <c r="H1116" s="70">
        <f t="shared" si="52"/>
        <v>0</v>
      </c>
      <c r="I1116" s="70">
        <f t="shared" si="53"/>
        <v>0</v>
      </c>
    </row>
    <row r="1117" ht="20.25" customHeight="1" spans="1:9">
      <c r="A1117" s="67"/>
      <c r="B1117" s="84" t="s">
        <v>989</v>
      </c>
      <c r="C1117" s="20">
        <v>0</v>
      </c>
      <c r="D1117" s="20">
        <v>0</v>
      </c>
      <c r="E1117" s="20">
        <v>0</v>
      </c>
      <c r="F1117" s="20">
        <v>0</v>
      </c>
      <c r="G1117" s="70">
        <f t="shared" si="51"/>
        <v>0</v>
      </c>
      <c r="H1117" s="70">
        <f t="shared" si="52"/>
        <v>0</v>
      </c>
      <c r="I1117" s="70">
        <f t="shared" si="53"/>
        <v>0</v>
      </c>
    </row>
    <row r="1118" ht="20.25" customHeight="1" spans="1:9">
      <c r="A1118" s="67"/>
      <c r="B1118" s="84" t="s">
        <v>990</v>
      </c>
      <c r="C1118" s="20">
        <v>0</v>
      </c>
      <c r="D1118" s="20">
        <v>0</v>
      </c>
      <c r="E1118" s="20">
        <v>0</v>
      </c>
      <c r="F1118" s="20">
        <v>0</v>
      </c>
      <c r="G1118" s="70">
        <f t="shared" si="51"/>
        <v>0</v>
      </c>
      <c r="H1118" s="70">
        <f t="shared" si="52"/>
        <v>0</v>
      </c>
      <c r="I1118" s="70">
        <f t="shared" si="53"/>
        <v>0</v>
      </c>
    </row>
    <row r="1119" ht="20.25" customHeight="1" spans="1:9">
      <c r="A1119" s="67"/>
      <c r="B1119" s="84" t="s">
        <v>991</v>
      </c>
      <c r="C1119" s="20">
        <v>0</v>
      </c>
      <c r="D1119" s="20">
        <v>0</v>
      </c>
      <c r="E1119" s="20">
        <v>0</v>
      </c>
      <c r="F1119" s="20">
        <v>0</v>
      </c>
      <c r="G1119" s="70">
        <f t="shared" si="51"/>
        <v>0</v>
      </c>
      <c r="H1119" s="70">
        <f t="shared" si="52"/>
        <v>0</v>
      </c>
      <c r="I1119" s="70">
        <f t="shared" si="53"/>
        <v>0</v>
      </c>
    </row>
    <row r="1120" ht="20.25" customHeight="1" spans="1:9">
      <c r="A1120" s="67"/>
      <c r="B1120" s="84" t="s">
        <v>992</v>
      </c>
      <c r="C1120" s="20">
        <v>0</v>
      </c>
      <c r="D1120" s="20">
        <v>0</v>
      </c>
      <c r="E1120" s="20">
        <v>0</v>
      </c>
      <c r="F1120" s="20">
        <v>0</v>
      </c>
      <c r="G1120" s="70">
        <f t="shared" si="51"/>
        <v>0</v>
      </c>
      <c r="H1120" s="70">
        <f t="shared" si="52"/>
        <v>0</v>
      </c>
      <c r="I1120" s="70">
        <f t="shared" si="53"/>
        <v>0</v>
      </c>
    </row>
    <row r="1121" ht="20.25" customHeight="1" spans="1:9">
      <c r="A1121" s="67"/>
      <c r="B1121" s="84" t="s">
        <v>993</v>
      </c>
      <c r="C1121" s="20">
        <v>0</v>
      </c>
      <c r="D1121" s="20">
        <v>0</v>
      </c>
      <c r="E1121" s="20">
        <v>0</v>
      </c>
      <c r="F1121" s="20">
        <v>0</v>
      </c>
      <c r="G1121" s="70">
        <f t="shared" si="51"/>
        <v>0</v>
      </c>
      <c r="H1121" s="70">
        <f t="shared" si="52"/>
        <v>0</v>
      </c>
      <c r="I1121" s="70">
        <f t="shared" si="53"/>
        <v>0</v>
      </c>
    </row>
    <row r="1122" ht="20.25" customHeight="1" spans="1:9">
      <c r="A1122" s="67"/>
      <c r="B1122" s="84" t="s">
        <v>994</v>
      </c>
      <c r="C1122" s="20">
        <v>0</v>
      </c>
      <c r="D1122" s="20">
        <v>0</v>
      </c>
      <c r="E1122" s="20">
        <v>0</v>
      </c>
      <c r="F1122" s="20">
        <v>0</v>
      </c>
      <c r="G1122" s="70">
        <f t="shared" si="51"/>
        <v>0</v>
      </c>
      <c r="H1122" s="70">
        <f t="shared" si="52"/>
        <v>0</v>
      </c>
      <c r="I1122" s="70">
        <f t="shared" si="53"/>
        <v>0</v>
      </c>
    </row>
    <row r="1123" ht="20.25" customHeight="1" spans="1:9">
      <c r="A1123" s="67"/>
      <c r="B1123" s="84" t="s">
        <v>995</v>
      </c>
      <c r="C1123" s="20">
        <v>0</v>
      </c>
      <c r="D1123" s="20">
        <v>0</v>
      </c>
      <c r="E1123" s="20">
        <v>0</v>
      </c>
      <c r="F1123" s="20">
        <v>0</v>
      </c>
      <c r="G1123" s="70">
        <f t="shared" si="51"/>
        <v>0</v>
      </c>
      <c r="H1123" s="70">
        <f t="shared" si="52"/>
        <v>0</v>
      </c>
      <c r="I1123" s="70">
        <f t="shared" si="53"/>
        <v>0</v>
      </c>
    </row>
    <row r="1124" ht="20.25" customHeight="1" spans="1:9">
      <c r="A1124" s="67"/>
      <c r="B1124" s="84" t="s">
        <v>996</v>
      </c>
      <c r="C1124" s="20">
        <v>0</v>
      </c>
      <c r="D1124" s="20">
        <v>0</v>
      </c>
      <c r="E1124" s="20">
        <v>0</v>
      </c>
      <c r="F1124" s="20">
        <v>0</v>
      </c>
      <c r="G1124" s="70">
        <f t="shared" si="51"/>
        <v>0</v>
      </c>
      <c r="H1124" s="70">
        <f t="shared" si="52"/>
        <v>0</v>
      </c>
      <c r="I1124" s="70">
        <f t="shared" si="53"/>
        <v>0</v>
      </c>
    </row>
    <row r="1125" ht="20.25" customHeight="1" spans="1:9">
      <c r="A1125" s="67"/>
      <c r="B1125" s="84" t="s">
        <v>997</v>
      </c>
      <c r="C1125" s="20">
        <v>0</v>
      </c>
      <c r="D1125" s="20">
        <v>0</v>
      </c>
      <c r="E1125" s="20">
        <v>0</v>
      </c>
      <c r="F1125" s="20">
        <v>0</v>
      </c>
      <c r="G1125" s="70">
        <f t="shared" si="51"/>
        <v>0</v>
      </c>
      <c r="H1125" s="70">
        <f t="shared" si="52"/>
        <v>0</v>
      </c>
      <c r="I1125" s="70">
        <f t="shared" si="53"/>
        <v>0</v>
      </c>
    </row>
    <row r="1126" ht="20.25" customHeight="1" spans="1:9">
      <c r="A1126" s="67" t="s">
        <v>998</v>
      </c>
      <c r="B1126" s="84" t="s">
        <v>113</v>
      </c>
      <c r="C1126" s="20">
        <v>0</v>
      </c>
      <c r="D1126" s="20">
        <v>0</v>
      </c>
      <c r="E1126" s="20">
        <v>0</v>
      </c>
      <c r="F1126" s="20">
        <v>0</v>
      </c>
      <c r="G1126" s="70">
        <f t="shared" si="51"/>
        <v>0</v>
      </c>
      <c r="H1126" s="70">
        <f t="shared" si="52"/>
        <v>0</v>
      </c>
      <c r="I1126" s="70">
        <f t="shared" si="53"/>
        <v>0</v>
      </c>
    </row>
    <row r="1127" ht="20.25" customHeight="1" spans="1:9">
      <c r="A1127" s="67"/>
      <c r="B1127" s="84" t="s">
        <v>999</v>
      </c>
      <c r="C1127" s="20">
        <v>0</v>
      </c>
      <c r="D1127" s="20">
        <v>0</v>
      </c>
      <c r="E1127" s="20">
        <v>0</v>
      </c>
      <c r="F1127" s="20">
        <v>0</v>
      </c>
      <c r="G1127" s="70">
        <f t="shared" si="51"/>
        <v>0</v>
      </c>
      <c r="H1127" s="70">
        <f t="shared" si="52"/>
        <v>0</v>
      </c>
      <c r="I1127" s="70">
        <f t="shared" si="53"/>
        <v>0</v>
      </c>
    </row>
    <row r="1128" ht="20.25" customHeight="1" spans="1:9">
      <c r="A1128" s="67"/>
      <c r="B1128" s="84" t="s">
        <v>1000</v>
      </c>
      <c r="C1128" s="20">
        <v>0</v>
      </c>
      <c r="D1128" s="20">
        <v>0</v>
      </c>
      <c r="E1128" s="20">
        <v>0</v>
      </c>
      <c r="F1128" s="20">
        <v>0</v>
      </c>
      <c r="G1128" s="70">
        <f t="shared" si="51"/>
        <v>0</v>
      </c>
      <c r="H1128" s="70">
        <f t="shared" si="52"/>
        <v>0</v>
      </c>
      <c r="I1128" s="70">
        <f t="shared" si="53"/>
        <v>0</v>
      </c>
    </row>
    <row r="1129" ht="20.25" customHeight="1" spans="1:9">
      <c r="A1129" s="67"/>
      <c r="B1129" s="84" t="s">
        <v>1001</v>
      </c>
      <c r="C1129" s="20">
        <v>0</v>
      </c>
      <c r="D1129" s="20">
        <v>0</v>
      </c>
      <c r="E1129" s="20">
        <v>0</v>
      </c>
      <c r="F1129" s="20">
        <v>0</v>
      </c>
      <c r="G1129" s="70">
        <f t="shared" si="51"/>
        <v>0</v>
      </c>
      <c r="H1129" s="70">
        <f t="shared" si="52"/>
        <v>0</v>
      </c>
      <c r="I1129" s="70">
        <f t="shared" si="53"/>
        <v>0</v>
      </c>
    </row>
    <row r="1130" ht="20.25" customHeight="1" spans="1:9">
      <c r="A1130" s="67"/>
      <c r="B1130" s="84" t="s">
        <v>1002</v>
      </c>
      <c r="C1130" s="20">
        <v>0</v>
      </c>
      <c r="D1130" s="20">
        <v>0</v>
      </c>
      <c r="E1130" s="20">
        <v>0</v>
      </c>
      <c r="F1130" s="20">
        <v>0</v>
      </c>
      <c r="G1130" s="70">
        <f t="shared" si="51"/>
        <v>0</v>
      </c>
      <c r="H1130" s="70">
        <f t="shared" si="52"/>
        <v>0</v>
      </c>
      <c r="I1130" s="70">
        <f t="shared" si="53"/>
        <v>0</v>
      </c>
    </row>
    <row r="1131" ht="20.25" customHeight="1" spans="1:9">
      <c r="A1131" s="67"/>
      <c r="B1131" s="84" t="s">
        <v>1003</v>
      </c>
      <c r="C1131" s="20">
        <v>0</v>
      </c>
      <c r="D1131" s="20">
        <v>0</v>
      </c>
      <c r="E1131" s="20">
        <v>0</v>
      </c>
      <c r="F1131" s="20">
        <v>0</v>
      </c>
      <c r="G1131" s="70">
        <f t="shared" si="51"/>
        <v>0</v>
      </c>
      <c r="H1131" s="70">
        <f t="shared" si="52"/>
        <v>0</v>
      </c>
      <c r="I1131" s="70">
        <f t="shared" si="53"/>
        <v>0</v>
      </c>
    </row>
    <row r="1132" ht="20.25" customHeight="1" spans="1:9">
      <c r="A1132" s="67"/>
      <c r="B1132" s="84" t="s">
        <v>779</v>
      </c>
      <c r="C1132" s="20">
        <v>0</v>
      </c>
      <c r="D1132" s="20">
        <v>0</v>
      </c>
      <c r="E1132" s="20">
        <v>0</v>
      </c>
      <c r="F1132" s="20">
        <v>0</v>
      </c>
      <c r="G1132" s="70">
        <f t="shared" si="51"/>
        <v>0</v>
      </c>
      <c r="H1132" s="70">
        <f t="shared" si="52"/>
        <v>0</v>
      </c>
      <c r="I1132" s="70">
        <f t="shared" si="53"/>
        <v>0</v>
      </c>
    </row>
    <row r="1133" ht="20.25" customHeight="1" spans="1:9">
      <c r="A1133" s="67"/>
      <c r="B1133" s="84" t="s">
        <v>1004</v>
      </c>
      <c r="C1133" s="20">
        <v>0</v>
      </c>
      <c r="D1133" s="20">
        <v>0</v>
      </c>
      <c r="E1133" s="20">
        <v>0</v>
      </c>
      <c r="F1133" s="20">
        <v>0</v>
      </c>
      <c r="G1133" s="70">
        <f t="shared" si="51"/>
        <v>0</v>
      </c>
      <c r="H1133" s="70">
        <f t="shared" si="52"/>
        <v>0</v>
      </c>
      <c r="I1133" s="70">
        <f t="shared" si="53"/>
        <v>0</v>
      </c>
    </row>
    <row r="1134" ht="20.25" customHeight="1" spans="1:9">
      <c r="A1134" s="67"/>
      <c r="B1134" s="84" t="s">
        <v>1005</v>
      </c>
      <c r="C1134" s="20">
        <v>0</v>
      </c>
      <c r="D1134" s="20">
        <v>0</v>
      </c>
      <c r="E1134" s="20">
        <v>0</v>
      </c>
      <c r="F1134" s="20">
        <v>0</v>
      </c>
      <c r="G1134" s="70">
        <f t="shared" si="51"/>
        <v>0</v>
      </c>
      <c r="H1134" s="70">
        <f t="shared" si="52"/>
        <v>0</v>
      </c>
      <c r="I1134" s="70">
        <f t="shared" si="53"/>
        <v>0</v>
      </c>
    </row>
    <row r="1135" ht="20.25" customHeight="1" spans="1:9">
      <c r="A1135" s="67"/>
      <c r="B1135" s="84" t="s">
        <v>1006</v>
      </c>
      <c r="C1135" s="20">
        <v>0</v>
      </c>
      <c r="D1135" s="20">
        <v>0</v>
      </c>
      <c r="E1135" s="20">
        <v>0</v>
      </c>
      <c r="F1135" s="20">
        <v>0</v>
      </c>
      <c r="G1135" s="70">
        <f t="shared" si="51"/>
        <v>0</v>
      </c>
      <c r="H1135" s="70">
        <f t="shared" si="52"/>
        <v>0</v>
      </c>
      <c r="I1135" s="70">
        <f t="shared" si="53"/>
        <v>0</v>
      </c>
    </row>
    <row r="1136" ht="20.25" customHeight="1" spans="1:9">
      <c r="A1136" s="67" t="s">
        <v>1007</v>
      </c>
      <c r="B1136" s="84" t="s">
        <v>114</v>
      </c>
      <c r="C1136" s="20">
        <v>1095</v>
      </c>
      <c r="D1136" s="20">
        <v>3171</v>
      </c>
      <c r="E1136" s="20">
        <v>3545</v>
      </c>
      <c r="F1136" s="20">
        <v>3171</v>
      </c>
      <c r="G1136" s="70">
        <f t="shared" si="51"/>
        <v>289.58904109589</v>
      </c>
      <c r="H1136" s="70">
        <f t="shared" si="52"/>
        <v>100</v>
      </c>
      <c r="I1136" s="70">
        <f t="shared" si="53"/>
        <v>89.4499294781382</v>
      </c>
    </row>
    <row r="1137" ht="20.25" customHeight="1" spans="1:9">
      <c r="A1137" s="67"/>
      <c r="B1137" s="84" t="s">
        <v>1008</v>
      </c>
      <c r="C1137" s="20">
        <v>1090</v>
      </c>
      <c r="D1137" s="20">
        <v>3096</v>
      </c>
      <c r="E1137" s="20">
        <v>3520</v>
      </c>
      <c r="F1137" s="20">
        <v>3096</v>
      </c>
      <c r="G1137" s="70">
        <f t="shared" si="51"/>
        <v>284.036697247706</v>
      </c>
      <c r="H1137" s="70">
        <f t="shared" si="52"/>
        <v>100</v>
      </c>
      <c r="I1137" s="70">
        <f t="shared" si="53"/>
        <v>87.9545454545455</v>
      </c>
    </row>
    <row r="1138" ht="20.25" customHeight="1" spans="1:9">
      <c r="A1138" s="67"/>
      <c r="B1138" s="84" t="s">
        <v>147</v>
      </c>
      <c r="C1138" s="20">
        <v>0</v>
      </c>
      <c r="D1138" s="20">
        <v>0</v>
      </c>
      <c r="E1138" s="20">
        <v>1265</v>
      </c>
      <c r="F1138" s="20">
        <v>1233</v>
      </c>
      <c r="G1138" s="70">
        <f t="shared" si="51"/>
        <v>0</v>
      </c>
      <c r="H1138" s="70">
        <f t="shared" si="52"/>
        <v>0</v>
      </c>
      <c r="I1138" s="70">
        <f t="shared" si="53"/>
        <v>97.4703557312253</v>
      </c>
    </row>
    <row r="1139" ht="20.25" customHeight="1" spans="1:9">
      <c r="A1139" s="67"/>
      <c r="B1139" s="84" t="s">
        <v>148</v>
      </c>
      <c r="C1139" s="20">
        <v>0</v>
      </c>
      <c r="D1139" s="20">
        <v>0</v>
      </c>
      <c r="E1139" s="20">
        <v>0</v>
      </c>
      <c r="F1139" s="20">
        <v>0</v>
      </c>
      <c r="G1139" s="70">
        <f t="shared" si="51"/>
        <v>0</v>
      </c>
      <c r="H1139" s="70">
        <f t="shared" si="52"/>
        <v>0</v>
      </c>
      <c r="I1139" s="70">
        <f t="shared" si="53"/>
        <v>0</v>
      </c>
    </row>
    <row r="1140" ht="20.25" customHeight="1" spans="1:9">
      <c r="A1140" s="67"/>
      <c r="B1140" s="84" t="s">
        <v>149</v>
      </c>
      <c r="C1140" s="20">
        <v>0</v>
      </c>
      <c r="D1140" s="20">
        <v>0</v>
      </c>
      <c r="E1140" s="20">
        <v>0</v>
      </c>
      <c r="F1140" s="20">
        <v>0</v>
      </c>
      <c r="G1140" s="70">
        <f t="shared" si="51"/>
        <v>0</v>
      </c>
      <c r="H1140" s="70">
        <f t="shared" si="52"/>
        <v>0</v>
      </c>
      <c r="I1140" s="70">
        <f t="shared" si="53"/>
        <v>0</v>
      </c>
    </row>
    <row r="1141" ht="20.25" customHeight="1" spans="1:9">
      <c r="A1141" s="67"/>
      <c r="B1141" s="84" t="s">
        <v>1009</v>
      </c>
      <c r="C1141" s="20">
        <v>0</v>
      </c>
      <c r="D1141" s="20">
        <v>0</v>
      </c>
      <c r="E1141" s="20">
        <v>0</v>
      </c>
      <c r="F1141" s="20">
        <v>118</v>
      </c>
      <c r="G1141" s="70">
        <f t="shared" si="51"/>
        <v>0</v>
      </c>
      <c r="H1141" s="70">
        <f t="shared" si="52"/>
        <v>0</v>
      </c>
      <c r="I1141" s="70">
        <f t="shared" si="53"/>
        <v>0</v>
      </c>
    </row>
    <row r="1142" ht="20.25" customHeight="1" spans="1:9">
      <c r="A1142" s="67"/>
      <c r="B1142" s="84" t="s">
        <v>1010</v>
      </c>
      <c r="C1142" s="20">
        <v>0</v>
      </c>
      <c r="D1142" s="20">
        <v>0</v>
      </c>
      <c r="E1142" s="20">
        <v>520</v>
      </c>
      <c r="F1142" s="20">
        <v>800</v>
      </c>
      <c r="G1142" s="70">
        <f t="shared" si="51"/>
        <v>0</v>
      </c>
      <c r="H1142" s="70">
        <f t="shared" si="52"/>
        <v>0</v>
      </c>
      <c r="I1142" s="70">
        <f t="shared" si="53"/>
        <v>153.846153846154</v>
      </c>
    </row>
    <row r="1143" ht="20.25" customHeight="1" spans="1:9">
      <c r="A1143" s="67"/>
      <c r="B1143" s="84" t="s">
        <v>1011</v>
      </c>
      <c r="C1143" s="20">
        <v>0</v>
      </c>
      <c r="D1143" s="20">
        <v>0</v>
      </c>
      <c r="E1143" s="20">
        <v>0</v>
      </c>
      <c r="F1143" s="20">
        <v>0</v>
      </c>
      <c r="G1143" s="70">
        <f t="shared" si="51"/>
        <v>0</v>
      </c>
      <c r="H1143" s="70">
        <f t="shared" si="52"/>
        <v>0</v>
      </c>
      <c r="I1143" s="70">
        <f t="shared" si="53"/>
        <v>0</v>
      </c>
    </row>
    <row r="1144" ht="20.25" customHeight="1" spans="1:9">
      <c r="A1144" s="67"/>
      <c r="B1144" s="84" t="s">
        <v>1012</v>
      </c>
      <c r="C1144" s="20">
        <v>0</v>
      </c>
      <c r="D1144" s="20">
        <v>0</v>
      </c>
      <c r="E1144" s="20">
        <v>0</v>
      </c>
      <c r="F1144" s="20">
        <v>0</v>
      </c>
      <c r="G1144" s="70">
        <f t="shared" si="51"/>
        <v>0</v>
      </c>
      <c r="H1144" s="70">
        <f t="shared" si="52"/>
        <v>0</v>
      </c>
      <c r="I1144" s="70">
        <f t="shared" si="53"/>
        <v>0</v>
      </c>
    </row>
    <row r="1145" ht="20.25" customHeight="1" spans="1:9">
      <c r="A1145" s="67"/>
      <c r="B1145" s="84" t="s">
        <v>1013</v>
      </c>
      <c r="C1145" s="20">
        <v>0</v>
      </c>
      <c r="D1145" s="20">
        <v>0</v>
      </c>
      <c r="E1145" s="20">
        <v>0</v>
      </c>
      <c r="F1145" s="20">
        <v>0</v>
      </c>
      <c r="G1145" s="70">
        <f t="shared" si="51"/>
        <v>0</v>
      </c>
      <c r="H1145" s="70">
        <f t="shared" si="52"/>
        <v>0</v>
      </c>
      <c r="I1145" s="70">
        <f t="shared" si="53"/>
        <v>0</v>
      </c>
    </row>
    <row r="1146" ht="20.25" customHeight="1" spans="1:9">
      <c r="A1146" s="67"/>
      <c r="B1146" s="84" t="s">
        <v>1014</v>
      </c>
      <c r="C1146" s="20">
        <v>0</v>
      </c>
      <c r="D1146" s="20">
        <v>0</v>
      </c>
      <c r="E1146" s="20">
        <v>1461</v>
      </c>
      <c r="F1146" s="20">
        <v>945</v>
      </c>
      <c r="G1146" s="70">
        <f t="shared" si="51"/>
        <v>0</v>
      </c>
      <c r="H1146" s="70">
        <f t="shared" si="52"/>
        <v>0</v>
      </c>
      <c r="I1146" s="70">
        <f t="shared" si="53"/>
        <v>64.6817248459959</v>
      </c>
    </row>
    <row r="1147" ht="20.25" customHeight="1" spans="1:9">
      <c r="A1147" s="67"/>
      <c r="B1147" s="84" t="s">
        <v>1015</v>
      </c>
      <c r="C1147" s="20">
        <v>0</v>
      </c>
      <c r="D1147" s="20">
        <v>0</v>
      </c>
      <c r="E1147" s="20">
        <v>0</v>
      </c>
      <c r="F1147" s="20">
        <v>0</v>
      </c>
      <c r="G1147" s="70">
        <f t="shared" si="51"/>
        <v>0</v>
      </c>
      <c r="H1147" s="70">
        <f t="shared" si="52"/>
        <v>0</v>
      </c>
      <c r="I1147" s="70">
        <f t="shared" si="53"/>
        <v>0</v>
      </c>
    </row>
    <row r="1148" ht="20.25" customHeight="1" spans="1:9">
      <c r="A1148" s="67"/>
      <c r="B1148" s="84" t="s">
        <v>1016</v>
      </c>
      <c r="C1148" s="20">
        <v>0</v>
      </c>
      <c r="D1148" s="20">
        <v>0</v>
      </c>
      <c r="E1148" s="20">
        <v>266</v>
      </c>
      <c r="F1148" s="20">
        <v>0</v>
      </c>
      <c r="G1148" s="70">
        <f t="shared" si="51"/>
        <v>0</v>
      </c>
      <c r="H1148" s="70">
        <f t="shared" si="52"/>
        <v>0</v>
      </c>
      <c r="I1148" s="70">
        <f t="shared" si="53"/>
        <v>0</v>
      </c>
    </row>
    <row r="1149" ht="20.25" customHeight="1" spans="1:9">
      <c r="A1149" s="67"/>
      <c r="B1149" s="84" t="s">
        <v>1017</v>
      </c>
      <c r="C1149" s="20">
        <v>0</v>
      </c>
      <c r="D1149" s="20">
        <v>0</v>
      </c>
      <c r="E1149" s="20">
        <v>0</v>
      </c>
      <c r="F1149" s="20">
        <v>0</v>
      </c>
      <c r="G1149" s="70">
        <f t="shared" si="51"/>
        <v>0</v>
      </c>
      <c r="H1149" s="70">
        <f t="shared" si="52"/>
        <v>0</v>
      </c>
      <c r="I1149" s="70">
        <f t="shared" si="53"/>
        <v>0</v>
      </c>
    </row>
    <row r="1150" ht="20.25" customHeight="1" spans="1:9">
      <c r="A1150" s="67"/>
      <c r="B1150" s="84" t="s">
        <v>1018</v>
      </c>
      <c r="C1150" s="20">
        <v>0</v>
      </c>
      <c r="D1150" s="20">
        <v>0</v>
      </c>
      <c r="E1150" s="20">
        <v>0</v>
      </c>
      <c r="F1150" s="20">
        <v>0</v>
      </c>
      <c r="G1150" s="70">
        <f t="shared" si="51"/>
        <v>0</v>
      </c>
      <c r="H1150" s="70">
        <f t="shared" si="52"/>
        <v>0</v>
      </c>
      <c r="I1150" s="70">
        <f t="shared" si="53"/>
        <v>0</v>
      </c>
    </row>
    <row r="1151" ht="20.25" customHeight="1" spans="1:9">
      <c r="A1151" s="67"/>
      <c r="B1151" s="84" t="s">
        <v>1019</v>
      </c>
      <c r="C1151" s="20">
        <v>0</v>
      </c>
      <c r="D1151" s="20">
        <v>0</v>
      </c>
      <c r="E1151" s="20">
        <v>0</v>
      </c>
      <c r="F1151" s="20">
        <v>0</v>
      </c>
      <c r="G1151" s="70">
        <f t="shared" si="51"/>
        <v>0</v>
      </c>
      <c r="H1151" s="70">
        <f t="shared" si="52"/>
        <v>0</v>
      </c>
      <c r="I1151" s="70">
        <f t="shared" si="53"/>
        <v>0</v>
      </c>
    </row>
    <row r="1152" ht="20.25" customHeight="1" spans="1:9">
      <c r="A1152" s="67"/>
      <c r="B1152" s="84" t="s">
        <v>1020</v>
      </c>
      <c r="C1152" s="20">
        <v>0</v>
      </c>
      <c r="D1152" s="20">
        <v>0</v>
      </c>
      <c r="E1152" s="20">
        <v>0</v>
      </c>
      <c r="F1152" s="20">
        <v>0</v>
      </c>
      <c r="G1152" s="70">
        <f t="shared" si="51"/>
        <v>0</v>
      </c>
      <c r="H1152" s="70">
        <f t="shared" si="52"/>
        <v>0</v>
      </c>
      <c r="I1152" s="70">
        <f t="shared" si="53"/>
        <v>0</v>
      </c>
    </row>
    <row r="1153" ht="20.25" customHeight="1" spans="1:9">
      <c r="A1153" s="67"/>
      <c r="B1153" s="84" t="s">
        <v>1021</v>
      </c>
      <c r="C1153" s="20">
        <v>0</v>
      </c>
      <c r="D1153" s="20">
        <v>0</v>
      </c>
      <c r="E1153" s="20">
        <v>0</v>
      </c>
      <c r="F1153" s="20">
        <v>0</v>
      </c>
      <c r="G1153" s="70">
        <f t="shared" si="51"/>
        <v>0</v>
      </c>
      <c r="H1153" s="70">
        <f t="shared" si="52"/>
        <v>0</v>
      </c>
      <c r="I1153" s="70">
        <f t="shared" si="53"/>
        <v>0</v>
      </c>
    </row>
    <row r="1154" ht="20.25" customHeight="1" spans="1:9">
      <c r="A1154" s="67"/>
      <c r="B1154" s="84" t="s">
        <v>1022</v>
      </c>
      <c r="C1154" s="20">
        <v>0</v>
      </c>
      <c r="D1154" s="20">
        <v>0</v>
      </c>
      <c r="E1154" s="20">
        <v>0</v>
      </c>
      <c r="F1154" s="20">
        <v>0</v>
      </c>
      <c r="G1154" s="70">
        <f t="shared" si="51"/>
        <v>0</v>
      </c>
      <c r="H1154" s="70">
        <f t="shared" si="52"/>
        <v>0</v>
      </c>
      <c r="I1154" s="70">
        <f t="shared" si="53"/>
        <v>0</v>
      </c>
    </row>
    <row r="1155" ht="20.25" customHeight="1" spans="1:9">
      <c r="A1155" s="67"/>
      <c r="B1155" s="84" t="s">
        <v>1023</v>
      </c>
      <c r="C1155" s="20">
        <v>0</v>
      </c>
      <c r="D1155" s="20">
        <v>0</v>
      </c>
      <c r="E1155" s="20">
        <v>0</v>
      </c>
      <c r="F1155" s="20">
        <v>0</v>
      </c>
      <c r="G1155" s="70">
        <f t="shared" si="51"/>
        <v>0</v>
      </c>
      <c r="H1155" s="70">
        <f t="shared" si="52"/>
        <v>0</v>
      </c>
      <c r="I1155" s="70">
        <f t="shared" si="53"/>
        <v>0</v>
      </c>
    </row>
    <row r="1156" ht="20.25" customHeight="1" spans="1:9">
      <c r="A1156" s="67"/>
      <c r="B1156" s="84" t="s">
        <v>1024</v>
      </c>
      <c r="C1156" s="20">
        <v>0</v>
      </c>
      <c r="D1156" s="20">
        <v>0</v>
      </c>
      <c r="E1156" s="20">
        <v>0</v>
      </c>
      <c r="F1156" s="20">
        <v>0</v>
      </c>
      <c r="G1156" s="70">
        <f t="shared" ref="G1156:G1219" si="54">IF(C1156&lt;&gt;0,(F1156/C1156)*100,0)</f>
        <v>0</v>
      </c>
      <c r="H1156" s="70">
        <f t="shared" ref="H1156:H1219" si="55">IF(D1156&lt;&gt;0,(F1156/D1156)*100,0)</f>
        <v>0</v>
      </c>
      <c r="I1156" s="70">
        <f t="shared" ref="I1156:I1219" si="56">IF(E1156&lt;&gt;0,(F1156/E1156)*100,0)</f>
        <v>0</v>
      </c>
    </row>
    <row r="1157" ht="20.25" customHeight="1" spans="1:9">
      <c r="A1157" s="67"/>
      <c r="B1157" s="84" t="s">
        <v>1025</v>
      </c>
      <c r="C1157" s="20">
        <v>0</v>
      </c>
      <c r="D1157" s="20">
        <v>0</v>
      </c>
      <c r="E1157" s="20">
        <v>0</v>
      </c>
      <c r="F1157" s="20">
        <v>0</v>
      </c>
      <c r="G1157" s="70">
        <f t="shared" si="54"/>
        <v>0</v>
      </c>
      <c r="H1157" s="70">
        <f t="shared" si="55"/>
        <v>0</v>
      </c>
      <c r="I1157" s="70">
        <f t="shared" si="56"/>
        <v>0</v>
      </c>
    </row>
    <row r="1158" ht="20.25" customHeight="1" spans="1:9">
      <c r="A1158" s="67"/>
      <c r="B1158" s="84" t="s">
        <v>1026</v>
      </c>
      <c r="C1158" s="20">
        <v>0</v>
      </c>
      <c r="D1158" s="20">
        <v>0</v>
      </c>
      <c r="E1158" s="20">
        <v>0</v>
      </c>
      <c r="F1158" s="20">
        <v>0</v>
      </c>
      <c r="G1158" s="70">
        <f t="shared" si="54"/>
        <v>0</v>
      </c>
      <c r="H1158" s="70">
        <f t="shared" si="55"/>
        <v>0</v>
      </c>
      <c r="I1158" s="70">
        <f t="shared" si="56"/>
        <v>0</v>
      </c>
    </row>
    <row r="1159" ht="20.25" customHeight="1" spans="1:9">
      <c r="A1159" s="67"/>
      <c r="B1159" s="84" t="s">
        <v>1027</v>
      </c>
      <c r="C1159" s="20">
        <v>0</v>
      </c>
      <c r="D1159" s="20">
        <v>0</v>
      </c>
      <c r="E1159" s="20">
        <v>0</v>
      </c>
      <c r="F1159" s="20">
        <v>0</v>
      </c>
      <c r="G1159" s="70">
        <f t="shared" si="54"/>
        <v>0</v>
      </c>
      <c r="H1159" s="70">
        <f t="shared" si="55"/>
        <v>0</v>
      </c>
      <c r="I1159" s="70">
        <f t="shared" si="56"/>
        <v>0</v>
      </c>
    </row>
    <row r="1160" ht="20.25" customHeight="1" spans="1:9">
      <c r="A1160" s="67"/>
      <c r="B1160" s="84" t="s">
        <v>1028</v>
      </c>
      <c r="C1160" s="20">
        <v>0</v>
      </c>
      <c r="D1160" s="20">
        <v>0</v>
      </c>
      <c r="E1160" s="20">
        <v>0</v>
      </c>
      <c r="F1160" s="20">
        <v>0</v>
      </c>
      <c r="G1160" s="70">
        <f t="shared" si="54"/>
        <v>0</v>
      </c>
      <c r="H1160" s="70">
        <f t="shared" si="55"/>
        <v>0</v>
      </c>
      <c r="I1160" s="70">
        <f t="shared" si="56"/>
        <v>0</v>
      </c>
    </row>
    <row r="1161" ht="20.25" customHeight="1" spans="1:9">
      <c r="A1161" s="67"/>
      <c r="B1161" s="84" t="s">
        <v>1029</v>
      </c>
      <c r="C1161" s="20">
        <v>0</v>
      </c>
      <c r="D1161" s="20">
        <v>0</v>
      </c>
      <c r="E1161" s="20">
        <v>0</v>
      </c>
      <c r="F1161" s="20">
        <v>0</v>
      </c>
      <c r="G1161" s="70">
        <f t="shared" si="54"/>
        <v>0</v>
      </c>
      <c r="H1161" s="70">
        <f t="shared" si="55"/>
        <v>0</v>
      </c>
      <c r="I1161" s="70">
        <f t="shared" si="56"/>
        <v>0</v>
      </c>
    </row>
    <row r="1162" ht="20.25" customHeight="1" spans="1:9">
      <c r="A1162" s="67"/>
      <c r="B1162" s="84" t="s">
        <v>156</v>
      </c>
      <c r="C1162" s="20">
        <v>0</v>
      </c>
      <c r="D1162" s="20">
        <v>0</v>
      </c>
      <c r="E1162" s="20">
        <v>0</v>
      </c>
      <c r="F1162" s="20">
        <v>0</v>
      </c>
      <c r="G1162" s="70">
        <f t="shared" si="54"/>
        <v>0</v>
      </c>
      <c r="H1162" s="70">
        <f t="shared" si="55"/>
        <v>0</v>
      </c>
      <c r="I1162" s="70">
        <f t="shared" si="56"/>
        <v>0</v>
      </c>
    </row>
    <row r="1163" ht="20.25" customHeight="1" spans="1:9">
      <c r="A1163" s="67"/>
      <c r="B1163" s="84" t="s">
        <v>1030</v>
      </c>
      <c r="C1163" s="20">
        <v>0</v>
      </c>
      <c r="D1163" s="20">
        <v>0</v>
      </c>
      <c r="E1163" s="20">
        <v>8</v>
      </c>
      <c r="F1163" s="20">
        <v>0</v>
      </c>
      <c r="G1163" s="70">
        <f t="shared" si="54"/>
        <v>0</v>
      </c>
      <c r="H1163" s="70">
        <f t="shared" si="55"/>
        <v>0</v>
      </c>
      <c r="I1163" s="70">
        <f t="shared" si="56"/>
        <v>0</v>
      </c>
    </row>
    <row r="1164" ht="20.25" customHeight="1" spans="1:9">
      <c r="A1164" s="67"/>
      <c r="B1164" s="84" t="s">
        <v>1031</v>
      </c>
      <c r="C1164" s="20">
        <v>5</v>
      </c>
      <c r="D1164" s="20">
        <v>43</v>
      </c>
      <c r="E1164" s="20">
        <v>25</v>
      </c>
      <c r="F1164" s="20">
        <v>43</v>
      </c>
      <c r="G1164" s="70">
        <f t="shared" si="54"/>
        <v>860</v>
      </c>
      <c r="H1164" s="70">
        <f t="shared" si="55"/>
        <v>100</v>
      </c>
      <c r="I1164" s="70">
        <f t="shared" si="56"/>
        <v>172</v>
      </c>
    </row>
    <row r="1165" ht="20.25" customHeight="1" spans="1:9">
      <c r="A1165" s="67"/>
      <c r="B1165" s="84" t="s">
        <v>147</v>
      </c>
      <c r="C1165" s="20">
        <v>0</v>
      </c>
      <c r="D1165" s="20">
        <v>0</v>
      </c>
      <c r="E1165" s="20">
        <v>0</v>
      </c>
      <c r="F1165" s="20">
        <v>0</v>
      </c>
      <c r="G1165" s="70">
        <f t="shared" si="54"/>
        <v>0</v>
      </c>
      <c r="H1165" s="70">
        <f t="shared" si="55"/>
        <v>0</v>
      </c>
      <c r="I1165" s="70">
        <f t="shared" si="56"/>
        <v>0</v>
      </c>
    </row>
    <row r="1166" ht="20.25" customHeight="1" spans="1:9">
      <c r="A1166" s="67"/>
      <c r="B1166" s="84" t="s">
        <v>148</v>
      </c>
      <c r="C1166" s="20">
        <v>0</v>
      </c>
      <c r="D1166" s="20">
        <v>0</v>
      </c>
      <c r="E1166" s="20">
        <v>0</v>
      </c>
      <c r="F1166" s="20">
        <v>0</v>
      </c>
      <c r="G1166" s="70">
        <f t="shared" si="54"/>
        <v>0</v>
      </c>
      <c r="H1166" s="70">
        <f t="shared" si="55"/>
        <v>0</v>
      </c>
      <c r="I1166" s="70">
        <f t="shared" si="56"/>
        <v>0</v>
      </c>
    </row>
    <row r="1167" ht="20.25" customHeight="1" spans="1:9">
      <c r="A1167" s="67"/>
      <c r="B1167" s="84" t="s">
        <v>149</v>
      </c>
      <c r="C1167" s="20">
        <v>0</v>
      </c>
      <c r="D1167" s="20">
        <v>0</v>
      </c>
      <c r="E1167" s="20">
        <v>0</v>
      </c>
      <c r="F1167" s="20">
        <v>0</v>
      </c>
      <c r="G1167" s="70">
        <f t="shared" si="54"/>
        <v>0</v>
      </c>
      <c r="H1167" s="70">
        <f t="shared" si="55"/>
        <v>0</v>
      </c>
      <c r="I1167" s="70">
        <f t="shared" si="56"/>
        <v>0</v>
      </c>
    </row>
    <row r="1168" ht="20.25" customHeight="1" spans="1:9">
      <c r="A1168" s="67"/>
      <c r="B1168" s="84" t="s">
        <v>1032</v>
      </c>
      <c r="C1168" s="20">
        <v>0</v>
      </c>
      <c r="D1168" s="20">
        <v>0</v>
      </c>
      <c r="E1168" s="20">
        <v>0</v>
      </c>
      <c r="F1168" s="20">
        <v>0</v>
      </c>
      <c r="G1168" s="70">
        <f t="shared" si="54"/>
        <v>0</v>
      </c>
      <c r="H1168" s="70">
        <f t="shared" si="55"/>
        <v>0</v>
      </c>
      <c r="I1168" s="70">
        <f t="shared" si="56"/>
        <v>0</v>
      </c>
    </row>
    <row r="1169" ht="20.25" customHeight="1" spans="1:9">
      <c r="A1169" s="67"/>
      <c r="B1169" s="84" t="s">
        <v>1033</v>
      </c>
      <c r="C1169" s="20">
        <v>0</v>
      </c>
      <c r="D1169" s="20">
        <v>0</v>
      </c>
      <c r="E1169" s="20">
        <v>0</v>
      </c>
      <c r="F1169" s="20">
        <v>0</v>
      </c>
      <c r="G1169" s="70">
        <f t="shared" si="54"/>
        <v>0</v>
      </c>
      <c r="H1169" s="70">
        <f t="shared" si="55"/>
        <v>0</v>
      </c>
      <c r="I1169" s="70">
        <f t="shared" si="56"/>
        <v>0</v>
      </c>
    </row>
    <row r="1170" ht="20.25" customHeight="1" spans="1:9">
      <c r="A1170" s="67"/>
      <c r="B1170" s="84" t="s">
        <v>1034</v>
      </c>
      <c r="C1170" s="20">
        <v>0</v>
      </c>
      <c r="D1170" s="20">
        <v>0</v>
      </c>
      <c r="E1170" s="20">
        <v>0</v>
      </c>
      <c r="F1170" s="20">
        <v>0</v>
      </c>
      <c r="G1170" s="70">
        <f t="shared" si="54"/>
        <v>0</v>
      </c>
      <c r="H1170" s="70">
        <f t="shared" si="55"/>
        <v>0</v>
      </c>
      <c r="I1170" s="70">
        <f t="shared" si="56"/>
        <v>0</v>
      </c>
    </row>
    <row r="1171" ht="20.25" customHeight="1" spans="1:9">
      <c r="A1171" s="67"/>
      <c r="B1171" s="84" t="s">
        <v>1035</v>
      </c>
      <c r="C1171" s="20">
        <v>0</v>
      </c>
      <c r="D1171" s="20">
        <v>0</v>
      </c>
      <c r="E1171" s="20">
        <v>0</v>
      </c>
      <c r="F1171" s="20">
        <v>0</v>
      </c>
      <c r="G1171" s="70">
        <f t="shared" si="54"/>
        <v>0</v>
      </c>
      <c r="H1171" s="70">
        <f t="shared" si="55"/>
        <v>0</v>
      </c>
      <c r="I1171" s="70">
        <f t="shared" si="56"/>
        <v>0</v>
      </c>
    </row>
    <row r="1172" ht="20.25" customHeight="1" spans="1:9">
      <c r="A1172" s="67"/>
      <c r="B1172" s="84" t="s">
        <v>1036</v>
      </c>
      <c r="C1172" s="20">
        <v>0</v>
      </c>
      <c r="D1172" s="20">
        <v>0</v>
      </c>
      <c r="E1172" s="20">
        <v>25</v>
      </c>
      <c r="F1172" s="20">
        <v>43</v>
      </c>
      <c r="G1172" s="70">
        <f t="shared" si="54"/>
        <v>0</v>
      </c>
      <c r="H1172" s="70">
        <f t="shared" si="55"/>
        <v>0</v>
      </c>
      <c r="I1172" s="70">
        <f t="shared" si="56"/>
        <v>172</v>
      </c>
    </row>
    <row r="1173" ht="20.25" customHeight="1" spans="1:9">
      <c r="A1173" s="67"/>
      <c r="B1173" s="84" t="s">
        <v>1037</v>
      </c>
      <c r="C1173" s="20">
        <v>0</v>
      </c>
      <c r="D1173" s="20">
        <v>0</v>
      </c>
      <c r="E1173" s="20">
        <v>0</v>
      </c>
      <c r="F1173" s="20">
        <v>0</v>
      </c>
      <c r="G1173" s="70">
        <f t="shared" si="54"/>
        <v>0</v>
      </c>
      <c r="H1173" s="70">
        <f t="shared" si="55"/>
        <v>0</v>
      </c>
      <c r="I1173" s="70">
        <f t="shared" si="56"/>
        <v>0</v>
      </c>
    </row>
    <row r="1174" ht="20.25" customHeight="1" spans="1:9">
      <c r="A1174" s="67"/>
      <c r="B1174" s="84" t="s">
        <v>1038</v>
      </c>
      <c r="C1174" s="20">
        <v>0</v>
      </c>
      <c r="D1174" s="20">
        <v>0</v>
      </c>
      <c r="E1174" s="20">
        <v>0</v>
      </c>
      <c r="F1174" s="20">
        <v>0</v>
      </c>
      <c r="G1174" s="70">
        <f t="shared" si="54"/>
        <v>0</v>
      </c>
      <c r="H1174" s="70">
        <f t="shared" si="55"/>
        <v>0</v>
      </c>
      <c r="I1174" s="70">
        <f t="shared" si="56"/>
        <v>0</v>
      </c>
    </row>
    <row r="1175" ht="20.25" customHeight="1" spans="1:9">
      <c r="A1175" s="67"/>
      <c r="B1175" s="84" t="s">
        <v>1039</v>
      </c>
      <c r="C1175" s="20">
        <v>0</v>
      </c>
      <c r="D1175" s="20">
        <v>0</v>
      </c>
      <c r="E1175" s="20">
        <v>0</v>
      </c>
      <c r="F1175" s="20">
        <v>0</v>
      </c>
      <c r="G1175" s="70">
        <f t="shared" si="54"/>
        <v>0</v>
      </c>
      <c r="H1175" s="70">
        <f t="shared" si="55"/>
        <v>0</v>
      </c>
      <c r="I1175" s="70">
        <f t="shared" si="56"/>
        <v>0</v>
      </c>
    </row>
    <row r="1176" ht="20.25" customHeight="1" spans="1:9">
      <c r="A1176" s="67"/>
      <c r="B1176" s="84" t="s">
        <v>1040</v>
      </c>
      <c r="C1176" s="20">
        <v>0</v>
      </c>
      <c r="D1176" s="20">
        <v>0</v>
      </c>
      <c r="E1176" s="20">
        <v>0</v>
      </c>
      <c r="F1176" s="20">
        <v>0</v>
      </c>
      <c r="G1176" s="70">
        <f t="shared" si="54"/>
        <v>0</v>
      </c>
      <c r="H1176" s="70">
        <f t="shared" si="55"/>
        <v>0</v>
      </c>
      <c r="I1176" s="70">
        <f t="shared" si="56"/>
        <v>0</v>
      </c>
    </row>
    <row r="1177" ht="20.25" customHeight="1" spans="1:9">
      <c r="A1177" s="67"/>
      <c r="B1177" s="84" t="s">
        <v>1041</v>
      </c>
      <c r="C1177" s="20">
        <v>0</v>
      </c>
      <c r="D1177" s="20">
        <v>0</v>
      </c>
      <c r="E1177" s="20">
        <v>0</v>
      </c>
      <c r="F1177" s="20">
        <v>0</v>
      </c>
      <c r="G1177" s="70">
        <f t="shared" si="54"/>
        <v>0</v>
      </c>
      <c r="H1177" s="70">
        <f t="shared" si="55"/>
        <v>0</v>
      </c>
      <c r="I1177" s="70">
        <f t="shared" si="56"/>
        <v>0</v>
      </c>
    </row>
    <row r="1178" ht="20.25" customHeight="1" spans="1:9">
      <c r="A1178" s="67"/>
      <c r="B1178" s="84" t="s">
        <v>1042</v>
      </c>
      <c r="C1178" s="20">
        <v>0</v>
      </c>
      <c r="D1178" s="20">
        <v>0</v>
      </c>
      <c r="E1178" s="20">
        <v>0</v>
      </c>
      <c r="F1178" s="20">
        <v>0</v>
      </c>
      <c r="G1178" s="70">
        <f t="shared" si="54"/>
        <v>0</v>
      </c>
      <c r="H1178" s="70">
        <f t="shared" si="55"/>
        <v>0</v>
      </c>
      <c r="I1178" s="70">
        <f t="shared" si="56"/>
        <v>0</v>
      </c>
    </row>
    <row r="1179" ht="20.25" customHeight="1" spans="1:9">
      <c r="A1179" s="67"/>
      <c r="B1179" s="84" t="s">
        <v>1043</v>
      </c>
      <c r="C1179" s="20">
        <v>0</v>
      </c>
      <c r="D1179" s="20">
        <v>32</v>
      </c>
      <c r="E1179" s="20">
        <v>0</v>
      </c>
      <c r="F1179" s="20">
        <v>32</v>
      </c>
      <c r="G1179" s="70">
        <f t="shared" si="54"/>
        <v>0</v>
      </c>
      <c r="H1179" s="70">
        <f t="shared" si="55"/>
        <v>100</v>
      </c>
      <c r="I1179" s="70">
        <f t="shared" si="56"/>
        <v>0</v>
      </c>
    </row>
    <row r="1180" ht="20.25" customHeight="1" spans="1:9">
      <c r="A1180" s="67"/>
      <c r="B1180" s="84" t="s">
        <v>1044</v>
      </c>
      <c r="C1180" s="20">
        <v>0</v>
      </c>
      <c r="D1180" s="20">
        <v>0</v>
      </c>
      <c r="E1180" s="20">
        <v>0</v>
      </c>
      <c r="F1180" s="20">
        <v>32</v>
      </c>
      <c r="G1180" s="70">
        <f t="shared" si="54"/>
        <v>0</v>
      </c>
      <c r="H1180" s="70">
        <f t="shared" si="55"/>
        <v>0</v>
      </c>
      <c r="I1180" s="70">
        <f t="shared" si="56"/>
        <v>0</v>
      </c>
    </row>
    <row r="1181" ht="20.25" customHeight="1" spans="1:9">
      <c r="A1181" s="67" t="s">
        <v>1045</v>
      </c>
      <c r="B1181" s="84" t="s">
        <v>115</v>
      </c>
      <c r="C1181" s="20">
        <v>11288</v>
      </c>
      <c r="D1181" s="20">
        <v>26585</v>
      </c>
      <c r="E1181" s="20">
        <v>6740</v>
      </c>
      <c r="F1181" s="20">
        <v>26585</v>
      </c>
      <c r="G1181" s="70">
        <f t="shared" si="54"/>
        <v>235.51559177888</v>
      </c>
      <c r="H1181" s="70">
        <f t="shared" si="55"/>
        <v>100</v>
      </c>
      <c r="I1181" s="70">
        <f t="shared" si="56"/>
        <v>394.436201780415</v>
      </c>
    </row>
    <row r="1182" ht="20.25" customHeight="1" spans="1:9">
      <c r="A1182" s="67"/>
      <c r="B1182" s="84" t="s">
        <v>1046</v>
      </c>
      <c r="C1182" s="20">
        <v>2254</v>
      </c>
      <c r="D1182" s="20">
        <v>1536</v>
      </c>
      <c r="E1182" s="20">
        <v>4434</v>
      </c>
      <c r="F1182" s="20">
        <v>1536</v>
      </c>
      <c r="G1182" s="70">
        <f t="shared" si="54"/>
        <v>68.1455190771961</v>
      </c>
      <c r="H1182" s="70">
        <f t="shared" si="55"/>
        <v>100</v>
      </c>
      <c r="I1182" s="70">
        <f t="shared" si="56"/>
        <v>34.6414073071719</v>
      </c>
    </row>
    <row r="1183" ht="20.25" customHeight="1" spans="1:9">
      <c r="A1183" s="67"/>
      <c r="B1183" s="84" t="s">
        <v>1047</v>
      </c>
      <c r="C1183" s="20">
        <v>0</v>
      </c>
      <c r="D1183" s="20">
        <v>0</v>
      </c>
      <c r="E1183" s="20">
        <v>0</v>
      </c>
      <c r="F1183" s="20">
        <v>0</v>
      </c>
      <c r="G1183" s="70">
        <f t="shared" si="54"/>
        <v>0</v>
      </c>
      <c r="H1183" s="70">
        <f t="shared" si="55"/>
        <v>0</v>
      </c>
      <c r="I1183" s="70">
        <f t="shared" si="56"/>
        <v>0</v>
      </c>
    </row>
    <row r="1184" ht="20.25" customHeight="1" spans="1:9">
      <c r="A1184" s="67"/>
      <c r="B1184" s="84" t="s">
        <v>1048</v>
      </c>
      <c r="C1184" s="20">
        <v>0</v>
      </c>
      <c r="D1184" s="20">
        <v>0</v>
      </c>
      <c r="E1184" s="20">
        <v>0</v>
      </c>
      <c r="F1184" s="20">
        <v>0</v>
      </c>
      <c r="G1184" s="70">
        <f t="shared" si="54"/>
        <v>0</v>
      </c>
      <c r="H1184" s="70">
        <f t="shared" si="55"/>
        <v>0</v>
      </c>
      <c r="I1184" s="70">
        <f t="shared" si="56"/>
        <v>0</v>
      </c>
    </row>
    <row r="1185" ht="20.25" customHeight="1" spans="1:9">
      <c r="A1185" s="67"/>
      <c r="B1185" s="84" t="s">
        <v>1049</v>
      </c>
      <c r="C1185" s="20">
        <v>0</v>
      </c>
      <c r="D1185" s="20">
        <v>0</v>
      </c>
      <c r="E1185" s="20">
        <v>712</v>
      </c>
      <c r="F1185" s="20">
        <v>221</v>
      </c>
      <c r="G1185" s="70">
        <f t="shared" si="54"/>
        <v>0</v>
      </c>
      <c r="H1185" s="70">
        <f t="shared" si="55"/>
        <v>0</v>
      </c>
      <c r="I1185" s="70">
        <f t="shared" si="56"/>
        <v>31.0393258426966</v>
      </c>
    </row>
    <row r="1186" ht="20.25" customHeight="1" spans="1:9">
      <c r="A1186" s="67"/>
      <c r="B1186" s="84" t="s">
        <v>1050</v>
      </c>
      <c r="C1186" s="20">
        <v>0</v>
      </c>
      <c r="D1186" s="20">
        <v>0</v>
      </c>
      <c r="E1186" s="20">
        <v>0</v>
      </c>
      <c r="F1186" s="20">
        <v>0</v>
      </c>
      <c r="G1186" s="70">
        <f t="shared" si="54"/>
        <v>0</v>
      </c>
      <c r="H1186" s="70">
        <f t="shared" si="55"/>
        <v>0</v>
      </c>
      <c r="I1186" s="70">
        <f t="shared" si="56"/>
        <v>0</v>
      </c>
    </row>
    <row r="1187" ht="20.25" customHeight="1" spans="1:9">
      <c r="A1187" s="67"/>
      <c r="B1187" s="84" t="s">
        <v>1051</v>
      </c>
      <c r="C1187" s="20">
        <v>0</v>
      </c>
      <c r="D1187" s="20">
        <v>0</v>
      </c>
      <c r="E1187" s="20">
        <v>1104</v>
      </c>
      <c r="F1187" s="20">
        <v>182</v>
      </c>
      <c r="G1187" s="70">
        <f t="shared" si="54"/>
        <v>0</v>
      </c>
      <c r="H1187" s="70">
        <f t="shared" si="55"/>
        <v>0</v>
      </c>
      <c r="I1187" s="70">
        <f t="shared" si="56"/>
        <v>16.4855072463768</v>
      </c>
    </row>
    <row r="1188" ht="20.25" customHeight="1" spans="1:9">
      <c r="A1188" s="67"/>
      <c r="B1188" s="84" t="s">
        <v>1052</v>
      </c>
      <c r="C1188" s="20">
        <v>0</v>
      </c>
      <c r="D1188" s="20">
        <v>0</v>
      </c>
      <c r="E1188" s="20">
        <v>0</v>
      </c>
      <c r="F1188" s="20">
        <v>103</v>
      </c>
      <c r="G1188" s="70">
        <f t="shared" si="54"/>
        <v>0</v>
      </c>
      <c r="H1188" s="70">
        <f t="shared" si="55"/>
        <v>0</v>
      </c>
      <c r="I1188" s="70">
        <f t="shared" si="56"/>
        <v>0</v>
      </c>
    </row>
    <row r="1189" ht="20.25" customHeight="1" spans="1:9">
      <c r="A1189" s="67"/>
      <c r="B1189" s="84" t="s">
        <v>1053</v>
      </c>
      <c r="C1189" s="20">
        <v>0</v>
      </c>
      <c r="D1189" s="20">
        <v>0</v>
      </c>
      <c r="E1189" s="20">
        <v>206</v>
      </c>
      <c r="F1189" s="20">
        <v>75</v>
      </c>
      <c r="G1189" s="70">
        <f t="shared" si="54"/>
        <v>0</v>
      </c>
      <c r="H1189" s="70">
        <f t="shared" si="55"/>
        <v>0</v>
      </c>
      <c r="I1189" s="70">
        <f t="shared" si="56"/>
        <v>36.4077669902913</v>
      </c>
    </row>
    <row r="1190" ht="20.25" customHeight="1" spans="1:9">
      <c r="A1190" s="67"/>
      <c r="B1190" s="84" t="s">
        <v>1054</v>
      </c>
      <c r="C1190" s="20">
        <v>0</v>
      </c>
      <c r="D1190" s="20">
        <v>0</v>
      </c>
      <c r="E1190" s="20">
        <v>2412</v>
      </c>
      <c r="F1190" s="20">
        <v>955</v>
      </c>
      <c r="G1190" s="70">
        <f t="shared" si="54"/>
        <v>0</v>
      </c>
      <c r="H1190" s="70">
        <f t="shared" si="55"/>
        <v>0</v>
      </c>
      <c r="I1190" s="70">
        <f t="shared" si="56"/>
        <v>39.5936981757877</v>
      </c>
    </row>
    <row r="1191" ht="20.25" customHeight="1" spans="1:9">
      <c r="A1191" s="67"/>
      <c r="B1191" s="84" t="s">
        <v>1055</v>
      </c>
      <c r="C1191" s="20">
        <v>0</v>
      </c>
      <c r="D1191" s="20">
        <v>0</v>
      </c>
      <c r="E1191" s="20">
        <v>0</v>
      </c>
      <c r="F1191" s="20">
        <v>0</v>
      </c>
      <c r="G1191" s="70">
        <f t="shared" si="54"/>
        <v>0</v>
      </c>
      <c r="H1191" s="70">
        <f t="shared" si="55"/>
        <v>0</v>
      </c>
      <c r="I1191" s="70">
        <f t="shared" si="56"/>
        <v>0</v>
      </c>
    </row>
    <row r="1192" ht="20.25" customHeight="1" spans="1:9">
      <c r="A1192" s="67"/>
      <c r="B1192" s="84" t="s">
        <v>1056</v>
      </c>
      <c r="C1192" s="20">
        <v>0</v>
      </c>
      <c r="D1192" s="20">
        <v>0</v>
      </c>
      <c r="E1192" s="20">
        <v>0</v>
      </c>
      <c r="F1192" s="20">
        <v>0</v>
      </c>
      <c r="G1192" s="70">
        <f t="shared" si="54"/>
        <v>0</v>
      </c>
      <c r="H1192" s="70">
        <f t="shared" si="55"/>
        <v>0</v>
      </c>
      <c r="I1192" s="70">
        <f t="shared" si="56"/>
        <v>0</v>
      </c>
    </row>
    <row r="1193" ht="20.25" customHeight="1" spans="1:9">
      <c r="A1193" s="67"/>
      <c r="B1193" s="84" t="s">
        <v>1057</v>
      </c>
      <c r="C1193" s="20">
        <v>9034</v>
      </c>
      <c r="D1193" s="20">
        <v>25049</v>
      </c>
      <c r="E1193" s="20">
        <v>2306</v>
      </c>
      <c r="F1193" s="20">
        <v>25049</v>
      </c>
      <c r="G1193" s="70">
        <f t="shared" si="54"/>
        <v>277.274739871596</v>
      </c>
      <c r="H1193" s="70">
        <f t="shared" si="55"/>
        <v>100</v>
      </c>
      <c r="I1193" s="70">
        <f t="shared" si="56"/>
        <v>1086.25325238508</v>
      </c>
    </row>
    <row r="1194" ht="20.25" customHeight="1" spans="1:9">
      <c r="A1194" s="67"/>
      <c r="B1194" s="84" t="s">
        <v>1058</v>
      </c>
      <c r="C1194" s="20">
        <v>0</v>
      </c>
      <c r="D1194" s="20">
        <v>0</v>
      </c>
      <c r="E1194" s="20">
        <v>2196</v>
      </c>
      <c r="F1194" s="20">
        <v>24983</v>
      </c>
      <c r="G1194" s="70">
        <f t="shared" si="54"/>
        <v>0</v>
      </c>
      <c r="H1194" s="70">
        <f t="shared" si="55"/>
        <v>0</v>
      </c>
      <c r="I1194" s="70">
        <f t="shared" si="56"/>
        <v>1137.65938069217</v>
      </c>
    </row>
    <row r="1195" ht="20.25" customHeight="1" spans="1:9">
      <c r="A1195" s="67"/>
      <c r="B1195" s="84" t="s">
        <v>1059</v>
      </c>
      <c r="C1195" s="20">
        <v>0</v>
      </c>
      <c r="D1195" s="20">
        <v>0</v>
      </c>
      <c r="E1195" s="20">
        <v>0</v>
      </c>
      <c r="F1195" s="20">
        <v>0</v>
      </c>
      <c r="G1195" s="70">
        <f t="shared" si="54"/>
        <v>0</v>
      </c>
      <c r="H1195" s="70">
        <f t="shared" si="55"/>
        <v>0</v>
      </c>
      <c r="I1195" s="70">
        <f t="shared" si="56"/>
        <v>0</v>
      </c>
    </row>
    <row r="1196" ht="20.25" customHeight="1" spans="1:9">
      <c r="A1196" s="67"/>
      <c r="B1196" s="84" t="s">
        <v>1060</v>
      </c>
      <c r="C1196" s="20">
        <v>0</v>
      </c>
      <c r="D1196" s="20">
        <v>0</v>
      </c>
      <c r="E1196" s="20">
        <v>110</v>
      </c>
      <c r="F1196" s="20">
        <v>66</v>
      </c>
      <c r="G1196" s="70">
        <f t="shared" si="54"/>
        <v>0</v>
      </c>
      <c r="H1196" s="70">
        <f t="shared" si="55"/>
        <v>0</v>
      </c>
      <c r="I1196" s="70">
        <f t="shared" si="56"/>
        <v>60</v>
      </c>
    </row>
    <row r="1197" ht="20.25" customHeight="1" spans="1:9">
      <c r="A1197" s="67"/>
      <c r="B1197" s="84" t="s">
        <v>1061</v>
      </c>
      <c r="C1197" s="20">
        <v>0</v>
      </c>
      <c r="D1197" s="20">
        <v>0</v>
      </c>
      <c r="E1197" s="20">
        <v>0</v>
      </c>
      <c r="F1197" s="20">
        <v>0</v>
      </c>
      <c r="G1197" s="70">
        <f t="shared" si="54"/>
        <v>0</v>
      </c>
      <c r="H1197" s="70">
        <f t="shared" si="55"/>
        <v>0</v>
      </c>
      <c r="I1197" s="70">
        <f t="shared" si="56"/>
        <v>0</v>
      </c>
    </row>
    <row r="1198" ht="20.25" customHeight="1" spans="1:9">
      <c r="A1198" s="67"/>
      <c r="B1198" s="84" t="s">
        <v>1062</v>
      </c>
      <c r="C1198" s="20">
        <v>0</v>
      </c>
      <c r="D1198" s="20">
        <v>0</v>
      </c>
      <c r="E1198" s="20">
        <v>0</v>
      </c>
      <c r="F1198" s="20">
        <v>0</v>
      </c>
      <c r="G1198" s="70">
        <f t="shared" si="54"/>
        <v>0</v>
      </c>
      <c r="H1198" s="70">
        <f t="shared" si="55"/>
        <v>0</v>
      </c>
      <c r="I1198" s="70">
        <f t="shared" si="56"/>
        <v>0</v>
      </c>
    </row>
    <row r="1199" ht="20.25" customHeight="1" spans="1:9">
      <c r="A1199" s="67"/>
      <c r="B1199" s="84" t="s">
        <v>1063</v>
      </c>
      <c r="C1199" s="20">
        <v>0</v>
      </c>
      <c r="D1199" s="20">
        <v>0</v>
      </c>
      <c r="E1199" s="20">
        <v>0</v>
      </c>
      <c r="F1199" s="20">
        <v>0</v>
      </c>
      <c r="G1199" s="70">
        <f t="shared" si="54"/>
        <v>0</v>
      </c>
      <c r="H1199" s="70">
        <f t="shared" si="55"/>
        <v>0</v>
      </c>
      <c r="I1199" s="70">
        <f t="shared" si="56"/>
        <v>0</v>
      </c>
    </row>
    <row r="1200" ht="20.25" customHeight="1" spans="1:9">
      <c r="A1200" s="67"/>
      <c r="B1200" s="84" t="s">
        <v>1064</v>
      </c>
      <c r="C1200" s="20">
        <v>0</v>
      </c>
      <c r="D1200" s="20">
        <v>0</v>
      </c>
      <c r="E1200" s="20">
        <v>0</v>
      </c>
      <c r="F1200" s="20">
        <v>0</v>
      </c>
      <c r="G1200" s="70">
        <f t="shared" si="54"/>
        <v>0</v>
      </c>
      <c r="H1200" s="70">
        <f t="shared" si="55"/>
        <v>0</v>
      </c>
      <c r="I1200" s="70">
        <f t="shared" si="56"/>
        <v>0</v>
      </c>
    </row>
    <row r="1201" ht="20.25" customHeight="1" spans="1:9">
      <c r="A1201" s="67" t="s">
        <v>1065</v>
      </c>
      <c r="B1201" s="84" t="s">
        <v>116</v>
      </c>
      <c r="C1201" s="20">
        <v>280</v>
      </c>
      <c r="D1201" s="20">
        <v>995</v>
      </c>
      <c r="E1201" s="20">
        <v>1276</v>
      </c>
      <c r="F1201" s="20">
        <v>995</v>
      </c>
      <c r="G1201" s="70">
        <f t="shared" si="54"/>
        <v>355.357142857143</v>
      </c>
      <c r="H1201" s="70">
        <f t="shared" si="55"/>
        <v>100</v>
      </c>
      <c r="I1201" s="70">
        <f t="shared" si="56"/>
        <v>77.9780564263323</v>
      </c>
    </row>
    <row r="1202" ht="20.25" customHeight="1" spans="1:9">
      <c r="A1202" s="67"/>
      <c r="B1202" s="84" t="s">
        <v>1066</v>
      </c>
      <c r="C1202" s="20">
        <v>280</v>
      </c>
      <c r="D1202" s="20">
        <v>995</v>
      </c>
      <c r="E1202" s="20">
        <v>1276</v>
      </c>
      <c r="F1202" s="20">
        <v>995</v>
      </c>
      <c r="G1202" s="70">
        <f t="shared" si="54"/>
        <v>355.357142857143</v>
      </c>
      <c r="H1202" s="70">
        <f t="shared" si="55"/>
        <v>100</v>
      </c>
      <c r="I1202" s="70">
        <f t="shared" si="56"/>
        <v>77.9780564263323</v>
      </c>
    </row>
    <row r="1203" ht="20.25" customHeight="1" spans="1:9">
      <c r="A1203" s="67"/>
      <c r="B1203" s="84" t="s">
        <v>147</v>
      </c>
      <c r="C1203" s="20">
        <v>0</v>
      </c>
      <c r="D1203" s="20">
        <v>0</v>
      </c>
      <c r="E1203" s="20">
        <v>106</v>
      </c>
      <c r="F1203" s="20">
        <v>88</v>
      </c>
      <c r="G1203" s="70">
        <f t="shared" si="54"/>
        <v>0</v>
      </c>
      <c r="H1203" s="70">
        <f t="shared" si="55"/>
        <v>0</v>
      </c>
      <c r="I1203" s="70">
        <f t="shared" si="56"/>
        <v>83.0188679245283</v>
      </c>
    </row>
    <row r="1204" ht="20.25" customHeight="1" spans="1:9">
      <c r="A1204" s="67"/>
      <c r="B1204" s="84" t="s">
        <v>148</v>
      </c>
      <c r="C1204" s="20">
        <v>0</v>
      </c>
      <c r="D1204" s="20">
        <v>0</v>
      </c>
      <c r="E1204" s="20">
        <v>0</v>
      </c>
      <c r="F1204" s="20">
        <v>0</v>
      </c>
      <c r="G1204" s="70">
        <f t="shared" si="54"/>
        <v>0</v>
      </c>
      <c r="H1204" s="70">
        <f t="shared" si="55"/>
        <v>0</v>
      </c>
      <c r="I1204" s="70">
        <f t="shared" si="56"/>
        <v>0</v>
      </c>
    </row>
    <row r="1205" ht="20.25" customHeight="1" spans="1:9">
      <c r="A1205" s="67"/>
      <c r="B1205" s="84" t="s">
        <v>149</v>
      </c>
      <c r="C1205" s="20">
        <v>0</v>
      </c>
      <c r="D1205" s="20">
        <v>0</v>
      </c>
      <c r="E1205" s="20">
        <v>0</v>
      </c>
      <c r="F1205" s="20">
        <v>0</v>
      </c>
      <c r="G1205" s="70">
        <f t="shared" si="54"/>
        <v>0</v>
      </c>
      <c r="H1205" s="70">
        <f t="shared" si="55"/>
        <v>0</v>
      </c>
      <c r="I1205" s="70">
        <f t="shared" si="56"/>
        <v>0</v>
      </c>
    </row>
    <row r="1206" ht="20.25" customHeight="1" spans="1:9">
      <c r="A1206" s="67"/>
      <c r="B1206" s="84" t="s">
        <v>1067</v>
      </c>
      <c r="C1206" s="20">
        <v>0</v>
      </c>
      <c r="D1206" s="20">
        <v>0</v>
      </c>
      <c r="E1206" s="20">
        <v>0</v>
      </c>
      <c r="F1206" s="20">
        <v>0</v>
      </c>
      <c r="G1206" s="70">
        <f t="shared" si="54"/>
        <v>0</v>
      </c>
      <c r="H1206" s="70">
        <f t="shared" si="55"/>
        <v>0</v>
      </c>
      <c r="I1206" s="70">
        <f t="shared" si="56"/>
        <v>0</v>
      </c>
    </row>
    <row r="1207" ht="20.25" customHeight="1" spans="1:9">
      <c r="A1207" s="67"/>
      <c r="B1207" s="84" t="s">
        <v>1068</v>
      </c>
      <c r="C1207" s="20">
        <v>0</v>
      </c>
      <c r="D1207" s="20">
        <v>0</v>
      </c>
      <c r="E1207" s="20">
        <v>0</v>
      </c>
      <c r="F1207" s="20">
        <v>0</v>
      </c>
      <c r="G1207" s="70">
        <f t="shared" si="54"/>
        <v>0</v>
      </c>
      <c r="H1207" s="70">
        <f t="shared" si="55"/>
        <v>0</v>
      </c>
      <c r="I1207" s="70">
        <f t="shared" si="56"/>
        <v>0</v>
      </c>
    </row>
    <row r="1208" ht="20.25" customHeight="1" spans="1:9">
      <c r="A1208" s="67"/>
      <c r="B1208" s="84" t="s">
        <v>1069</v>
      </c>
      <c r="C1208" s="20">
        <v>0</v>
      </c>
      <c r="D1208" s="20">
        <v>0</v>
      </c>
      <c r="E1208" s="20">
        <v>0</v>
      </c>
      <c r="F1208" s="20">
        <v>0</v>
      </c>
      <c r="G1208" s="70">
        <f t="shared" si="54"/>
        <v>0</v>
      </c>
      <c r="H1208" s="70">
        <f t="shared" si="55"/>
        <v>0</v>
      </c>
      <c r="I1208" s="70">
        <f t="shared" si="56"/>
        <v>0</v>
      </c>
    </row>
    <row r="1209" ht="20.25" customHeight="1" spans="1:9">
      <c r="A1209" s="67"/>
      <c r="B1209" s="84" t="s">
        <v>1070</v>
      </c>
      <c r="C1209" s="20">
        <v>0</v>
      </c>
      <c r="D1209" s="20">
        <v>0</v>
      </c>
      <c r="E1209" s="20">
        <v>0</v>
      </c>
      <c r="F1209" s="20">
        <v>0</v>
      </c>
      <c r="G1209" s="70">
        <f t="shared" si="54"/>
        <v>0</v>
      </c>
      <c r="H1209" s="70">
        <f t="shared" si="55"/>
        <v>0</v>
      </c>
      <c r="I1209" s="70">
        <f t="shared" si="56"/>
        <v>0</v>
      </c>
    </row>
    <row r="1210" ht="20.25" customHeight="1" spans="1:9">
      <c r="A1210" s="67"/>
      <c r="B1210" s="84" t="s">
        <v>1071</v>
      </c>
      <c r="C1210" s="20">
        <v>0</v>
      </c>
      <c r="D1210" s="20">
        <v>0</v>
      </c>
      <c r="E1210" s="20">
        <v>0</v>
      </c>
      <c r="F1210" s="20">
        <v>0</v>
      </c>
      <c r="G1210" s="70">
        <f t="shared" si="54"/>
        <v>0</v>
      </c>
      <c r="H1210" s="70">
        <f t="shared" si="55"/>
        <v>0</v>
      </c>
      <c r="I1210" s="70">
        <f t="shared" si="56"/>
        <v>0</v>
      </c>
    </row>
    <row r="1211" ht="20.25" customHeight="1" spans="1:9">
      <c r="A1211" s="67"/>
      <c r="B1211" s="84" t="s">
        <v>1072</v>
      </c>
      <c r="C1211" s="20">
        <v>0</v>
      </c>
      <c r="D1211" s="20">
        <v>0</v>
      </c>
      <c r="E1211" s="20">
        <v>0</v>
      </c>
      <c r="F1211" s="20">
        <v>0</v>
      </c>
      <c r="G1211" s="70">
        <f t="shared" si="54"/>
        <v>0</v>
      </c>
      <c r="H1211" s="70">
        <f t="shared" si="55"/>
        <v>0</v>
      </c>
      <c r="I1211" s="70">
        <f t="shared" si="56"/>
        <v>0</v>
      </c>
    </row>
    <row r="1212" ht="20.25" customHeight="1" spans="1:9">
      <c r="A1212" s="67"/>
      <c r="B1212" s="84" t="s">
        <v>1073</v>
      </c>
      <c r="C1212" s="20">
        <v>0</v>
      </c>
      <c r="D1212" s="20">
        <v>0</v>
      </c>
      <c r="E1212" s="20">
        <v>0</v>
      </c>
      <c r="F1212" s="20">
        <v>0</v>
      </c>
      <c r="G1212" s="70">
        <f t="shared" si="54"/>
        <v>0</v>
      </c>
      <c r="H1212" s="70">
        <f t="shared" si="55"/>
        <v>0</v>
      </c>
      <c r="I1212" s="70">
        <f t="shared" si="56"/>
        <v>0</v>
      </c>
    </row>
    <row r="1213" ht="20.25" customHeight="1" spans="1:9">
      <c r="A1213" s="67"/>
      <c r="B1213" s="84" t="s">
        <v>1074</v>
      </c>
      <c r="C1213" s="20">
        <v>0</v>
      </c>
      <c r="D1213" s="20">
        <v>0</v>
      </c>
      <c r="E1213" s="20">
        <v>720</v>
      </c>
      <c r="F1213" s="20">
        <v>293</v>
      </c>
      <c r="G1213" s="70">
        <f t="shared" si="54"/>
        <v>0</v>
      </c>
      <c r="H1213" s="70">
        <f t="shared" si="55"/>
        <v>0</v>
      </c>
      <c r="I1213" s="70">
        <f t="shared" si="56"/>
        <v>40.6944444444444</v>
      </c>
    </row>
    <row r="1214" ht="20.25" customHeight="1" spans="1:9">
      <c r="A1214" s="67"/>
      <c r="B1214" s="84" t="s">
        <v>1075</v>
      </c>
      <c r="C1214" s="20">
        <v>0</v>
      </c>
      <c r="D1214" s="20">
        <v>0</v>
      </c>
      <c r="E1214" s="20">
        <v>0</v>
      </c>
      <c r="F1214" s="20">
        <v>0</v>
      </c>
      <c r="G1214" s="70">
        <f t="shared" si="54"/>
        <v>0</v>
      </c>
      <c r="H1214" s="70">
        <f t="shared" si="55"/>
        <v>0</v>
      </c>
      <c r="I1214" s="70">
        <f t="shared" si="56"/>
        <v>0</v>
      </c>
    </row>
    <row r="1215" ht="20.25" customHeight="1" spans="1:9">
      <c r="A1215" s="67"/>
      <c r="B1215" s="84" t="s">
        <v>1076</v>
      </c>
      <c r="C1215" s="20">
        <v>0</v>
      </c>
      <c r="D1215" s="20">
        <v>0</v>
      </c>
      <c r="E1215" s="20">
        <v>0</v>
      </c>
      <c r="F1215" s="20">
        <v>0</v>
      </c>
      <c r="G1215" s="70">
        <f t="shared" si="54"/>
        <v>0</v>
      </c>
      <c r="H1215" s="70">
        <f t="shared" si="55"/>
        <v>0</v>
      </c>
      <c r="I1215" s="70">
        <f t="shared" si="56"/>
        <v>0</v>
      </c>
    </row>
    <row r="1216" ht="20.25" customHeight="1" spans="1:9">
      <c r="A1216" s="67"/>
      <c r="B1216" s="84" t="s">
        <v>1077</v>
      </c>
      <c r="C1216" s="20">
        <v>0</v>
      </c>
      <c r="D1216" s="20">
        <v>0</v>
      </c>
      <c r="E1216" s="20">
        <v>0</v>
      </c>
      <c r="F1216" s="20">
        <v>0</v>
      </c>
      <c r="G1216" s="70">
        <f t="shared" si="54"/>
        <v>0</v>
      </c>
      <c r="H1216" s="70">
        <f t="shared" si="55"/>
        <v>0</v>
      </c>
      <c r="I1216" s="70">
        <f t="shared" si="56"/>
        <v>0</v>
      </c>
    </row>
    <row r="1217" ht="20.25" customHeight="1" spans="1:9">
      <c r="A1217" s="67"/>
      <c r="B1217" s="84" t="s">
        <v>1078</v>
      </c>
      <c r="C1217" s="20">
        <v>0</v>
      </c>
      <c r="D1217" s="20">
        <v>0</v>
      </c>
      <c r="E1217" s="20">
        <v>0</v>
      </c>
      <c r="F1217" s="20">
        <v>0</v>
      </c>
      <c r="G1217" s="70">
        <f t="shared" si="54"/>
        <v>0</v>
      </c>
      <c r="H1217" s="70">
        <f t="shared" si="55"/>
        <v>0</v>
      </c>
      <c r="I1217" s="70">
        <f t="shared" si="56"/>
        <v>0</v>
      </c>
    </row>
    <row r="1218" ht="20.25" customHeight="1" spans="1:9">
      <c r="A1218" s="67"/>
      <c r="B1218" s="84" t="s">
        <v>156</v>
      </c>
      <c r="C1218" s="20">
        <v>0</v>
      </c>
      <c r="D1218" s="20">
        <v>0</v>
      </c>
      <c r="E1218" s="20">
        <v>0</v>
      </c>
      <c r="F1218" s="20">
        <v>0</v>
      </c>
      <c r="G1218" s="70">
        <f t="shared" si="54"/>
        <v>0</v>
      </c>
      <c r="H1218" s="70">
        <f t="shared" si="55"/>
        <v>0</v>
      </c>
      <c r="I1218" s="70">
        <f t="shared" si="56"/>
        <v>0</v>
      </c>
    </row>
    <row r="1219" ht="20.25" customHeight="1" spans="1:9">
      <c r="A1219" s="67"/>
      <c r="B1219" s="84" t="s">
        <v>1079</v>
      </c>
      <c r="C1219" s="20">
        <v>0</v>
      </c>
      <c r="D1219" s="20">
        <v>0</v>
      </c>
      <c r="E1219" s="20">
        <v>450</v>
      </c>
      <c r="F1219" s="20">
        <v>614</v>
      </c>
      <c r="G1219" s="70">
        <f t="shared" si="54"/>
        <v>0</v>
      </c>
      <c r="H1219" s="70">
        <f t="shared" si="55"/>
        <v>0</v>
      </c>
      <c r="I1219" s="70">
        <f t="shared" si="56"/>
        <v>136.444444444444</v>
      </c>
    </row>
    <row r="1220" ht="20.25" customHeight="1" spans="1:9">
      <c r="A1220" s="67"/>
      <c r="B1220" s="84" t="s">
        <v>1080</v>
      </c>
      <c r="C1220" s="20">
        <v>0</v>
      </c>
      <c r="D1220" s="20">
        <v>0</v>
      </c>
      <c r="E1220" s="20">
        <v>0</v>
      </c>
      <c r="F1220" s="20">
        <v>0</v>
      </c>
      <c r="G1220" s="70">
        <f t="shared" ref="G1220:G1283" si="57">IF(C1220&lt;&gt;0,(F1220/C1220)*100,0)</f>
        <v>0</v>
      </c>
      <c r="H1220" s="70">
        <f t="shared" ref="H1220:H1283" si="58">IF(D1220&lt;&gt;0,(F1220/D1220)*100,0)</f>
        <v>0</v>
      </c>
      <c r="I1220" s="70">
        <f t="shared" ref="I1220:I1283" si="59">IF(E1220&lt;&gt;0,(F1220/E1220)*100,0)</f>
        <v>0</v>
      </c>
    </row>
    <row r="1221" ht="20.25" customHeight="1" spans="1:9">
      <c r="A1221" s="67"/>
      <c r="B1221" s="84" t="s">
        <v>1081</v>
      </c>
      <c r="C1221" s="20">
        <v>0</v>
      </c>
      <c r="D1221" s="20">
        <v>0</v>
      </c>
      <c r="E1221" s="20">
        <v>0</v>
      </c>
      <c r="F1221" s="20">
        <v>0</v>
      </c>
      <c r="G1221" s="70">
        <f t="shared" si="57"/>
        <v>0</v>
      </c>
      <c r="H1221" s="70">
        <f t="shared" si="58"/>
        <v>0</v>
      </c>
      <c r="I1221" s="70">
        <f t="shared" si="59"/>
        <v>0</v>
      </c>
    </row>
    <row r="1222" ht="20.25" customHeight="1" spans="1:9">
      <c r="A1222" s="67"/>
      <c r="B1222" s="84" t="s">
        <v>1082</v>
      </c>
      <c r="C1222" s="20">
        <v>0</v>
      </c>
      <c r="D1222" s="20">
        <v>0</v>
      </c>
      <c r="E1222" s="20">
        <v>0</v>
      </c>
      <c r="F1222" s="20">
        <v>0</v>
      </c>
      <c r="G1222" s="70">
        <f t="shared" si="57"/>
        <v>0</v>
      </c>
      <c r="H1222" s="70">
        <f t="shared" si="58"/>
        <v>0</v>
      </c>
      <c r="I1222" s="70">
        <f t="shared" si="59"/>
        <v>0</v>
      </c>
    </row>
    <row r="1223" ht="20.25" customHeight="1" spans="1:9">
      <c r="A1223" s="67"/>
      <c r="B1223" s="84" t="s">
        <v>1083</v>
      </c>
      <c r="C1223" s="20">
        <v>0</v>
      </c>
      <c r="D1223" s="20">
        <v>0</v>
      </c>
      <c r="E1223" s="20">
        <v>0</v>
      </c>
      <c r="F1223" s="20">
        <v>0</v>
      </c>
      <c r="G1223" s="70">
        <f t="shared" si="57"/>
        <v>0</v>
      </c>
      <c r="H1223" s="70">
        <f t="shared" si="58"/>
        <v>0</v>
      </c>
      <c r="I1223" s="70">
        <f t="shared" si="59"/>
        <v>0</v>
      </c>
    </row>
    <row r="1224" ht="20.25" customHeight="1" spans="1:9">
      <c r="A1224" s="67"/>
      <c r="B1224" s="84" t="s">
        <v>1084</v>
      </c>
      <c r="C1224" s="20">
        <v>0</v>
      </c>
      <c r="D1224" s="20">
        <v>0</v>
      </c>
      <c r="E1224" s="20">
        <v>0</v>
      </c>
      <c r="F1224" s="20">
        <v>0</v>
      </c>
      <c r="G1224" s="70">
        <f t="shared" si="57"/>
        <v>0</v>
      </c>
      <c r="H1224" s="70">
        <f t="shared" si="58"/>
        <v>0</v>
      </c>
      <c r="I1224" s="70">
        <f t="shared" si="59"/>
        <v>0</v>
      </c>
    </row>
    <row r="1225" ht="20.25" customHeight="1" spans="1:9">
      <c r="A1225" s="67"/>
      <c r="B1225" s="84" t="s">
        <v>1085</v>
      </c>
      <c r="C1225" s="20">
        <v>0</v>
      </c>
      <c r="D1225" s="20">
        <v>0</v>
      </c>
      <c r="E1225" s="20">
        <v>0</v>
      </c>
      <c r="F1225" s="20">
        <v>0</v>
      </c>
      <c r="G1225" s="70">
        <f t="shared" si="57"/>
        <v>0</v>
      </c>
      <c r="H1225" s="70">
        <f t="shared" si="58"/>
        <v>0</v>
      </c>
      <c r="I1225" s="70">
        <f t="shared" si="59"/>
        <v>0</v>
      </c>
    </row>
    <row r="1226" ht="20.25" customHeight="1" spans="1:9">
      <c r="A1226" s="67"/>
      <c r="B1226" s="84" t="s">
        <v>1086</v>
      </c>
      <c r="C1226" s="20">
        <v>0</v>
      </c>
      <c r="D1226" s="20">
        <v>0</v>
      </c>
      <c r="E1226" s="20">
        <v>0</v>
      </c>
      <c r="F1226" s="20">
        <v>0</v>
      </c>
      <c r="G1226" s="70">
        <f t="shared" si="57"/>
        <v>0</v>
      </c>
      <c r="H1226" s="70">
        <f t="shared" si="58"/>
        <v>0</v>
      </c>
      <c r="I1226" s="70">
        <f t="shared" si="59"/>
        <v>0</v>
      </c>
    </row>
    <row r="1227" ht="20.25" customHeight="1" spans="1:9">
      <c r="A1227" s="67"/>
      <c r="B1227" s="84" t="s">
        <v>1087</v>
      </c>
      <c r="C1227" s="20">
        <v>0</v>
      </c>
      <c r="D1227" s="20">
        <v>0</v>
      </c>
      <c r="E1227" s="20">
        <v>0</v>
      </c>
      <c r="F1227" s="20">
        <v>0</v>
      </c>
      <c r="G1227" s="70">
        <f t="shared" si="57"/>
        <v>0</v>
      </c>
      <c r="H1227" s="70">
        <f t="shared" si="58"/>
        <v>0</v>
      </c>
      <c r="I1227" s="70">
        <f t="shared" si="59"/>
        <v>0</v>
      </c>
    </row>
    <row r="1228" ht="20.25" customHeight="1" spans="1:9">
      <c r="A1228" s="67"/>
      <c r="B1228" s="84" t="s">
        <v>1088</v>
      </c>
      <c r="C1228" s="20">
        <v>0</v>
      </c>
      <c r="D1228" s="20">
        <v>0</v>
      </c>
      <c r="E1228" s="20">
        <v>0</v>
      </c>
      <c r="F1228" s="20">
        <v>0</v>
      </c>
      <c r="G1228" s="70">
        <f t="shared" si="57"/>
        <v>0</v>
      </c>
      <c r="H1228" s="70">
        <f t="shared" si="58"/>
        <v>0</v>
      </c>
      <c r="I1228" s="70">
        <f t="shared" si="59"/>
        <v>0</v>
      </c>
    </row>
    <row r="1229" ht="20.25" customHeight="1" spans="1:9">
      <c r="A1229" s="67"/>
      <c r="B1229" s="84" t="s">
        <v>1089</v>
      </c>
      <c r="C1229" s="20">
        <v>0</v>
      </c>
      <c r="D1229" s="20">
        <v>0</v>
      </c>
      <c r="E1229" s="20">
        <v>0</v>
      </c>
      <c r="F1229" s="20">
        <v>0</v>
      </c>
      <c r="G1229" s="70">
        <f t="shared" si="57"/>
        <v>0</v>
      </c>
      <c r="H1229" s="70">
        <f t="shared" si="58"/>
        <v>0</v>
      </c>
      <c r="I1229" s="70">
        <f t="shared" si="59"/>
        <v>0</v>
      </c>
    </row>
    <row r="1230" ht="20.25" customHeight="1" spans="1:9">
      <c r="A1230" s="67"/>
      <c r="B1230" s="84" t="s">
        <v>1090</v>
      </c>
      <c r="C1230" s="20">
        <v>0</v>
      </c>
      <c r="D1230" s="20">
        <v>0</v>
      </c>
      <c r="E1230" s="20">
        <v>0</v>
      </c>
      <c r="F1230" s="20">
        <v>0</v>
      </c>
      <c r="G1230" s="70">
        <f t="shared" si="57"/>
        <v>0</v>
      </c>
      <c r="H1230" s="70">
        <f t="shared" si="58"/>
        <v>0</v>
      </c>
      <c r="I1230" s="70">
        <f t="shared" si="59"/>
        <v>0</v>
      </c>
    </row>
    <row r="1231" ht="20.25" customHeight="1" spans="1:9">
      <c r="A1231" s="67"/>
      <c r="B1231" s="84" t="s">
        <v>1091</v>
      </c>
      <c r="C1231" s="20">
        <v>0</v>
      </c>
      <c r="D1231" s="20">
        <v>0</v>
      </c>
      <c r="E1231" s="20">
        <v>0</v>
      </c>
      <c r="F1231" s="20">
        <v>0</v>
      </c>
      <c r="G1231" s="70">
        <f t="shared" si="57"/>
        <v>0</v>
      </c>
      <c r="H1231" s="70">
        <f t="shared" si="58"/>
        <v>0</v>
      </c>
      <c r="I1231" s="70">
        <f t="shared" si="59"/>
        <v>0</v>
      </c>
    </row>
    <row r="1232" ht="20.25" customHeight="1" spans="1:9">
      <c r="A1232" s="67"/>
      <c r="B1232" s="84" t="s">
        <v>1092</v>
      </c>
      <c r="C1232" s="20">
        <v>0</v>
      </c>
      <c r="D1232" s="20">
        <v>0</v>
      </c>
      <c r="E1232" s="20">
        <v>0</v>
      </c>
      <c r="F1232" s="20">
        <v>0</v>
      </c>
      <c r="G1232" s="70">
        <f t="shared" si="57"/>
        <v>0</v>
      </c>
      <c r="H1232" s="70">
        <f t="shared" si="58"/>
        <v>0</v>
      </c>
      <c r="I1232" s="70">
        <f t="shared" si="59"/>
        <v>0</v>
      </c>
    </row>
    <row r="1233" ht="20.25" customHeight="1" spans="1:9">
      <c r="A1233" s="67"/>
      <c r="B1233" s="84" t="s">
        <v>1093</v>
      </c>
      <c r="C1233" s="20">
        <v>0</v>
      </c>
      <c r="D1233" s="20">
        <v>0</v>
      </c>
      <c r="E1233" s="20">
        <v>0</v>
      </c>
      <c r="F1233" s="20">
        <v>0</v>
      </c>
      <c r="G1233" s="70">
        <f t="shared" si="57"/>
        <v>0</v>
      </c>
      <c r="H1233" s="70">
        <f t="shared" si="58"/>
        <v>0</v>
      </c>
      <c r="I1233" s="70">
        <f t="shared" si="59"/>
        <v>0</v>
      </c>
    </row>
    <row r="1234" ht="20.25" customHeight="1" spans="1:9">
      <c r="A1234" s="67"/>
      <c r="B1234" s="84" t="s">
        <v>1094</v>
      </c>
      <c r="C1234" s="20">
        <v>0</v>
      </c>
      <c r="D1234" s="20">
        <v>0</v>
      </c>
      <c r="E1234" s="20">
        <v>0</v>
      </c>
      <c r="F1234" s="20">
        <v>0</v>
      </c>
      <c r="G1234" s="70">
        <f t="shared" si="57"/>
        <v>0</v>
      </c>
      <c r="H1234" s="70">
        <f t="shared" si="58"/>
        <v>0</v>
      </c>
      <c r="I1234" s="70">
        <f t="shared" si="59"/>
        <v>0</v>
      </c>
    </row>
    <row r="1235" ht="20.25" customHeight="1" spans="1:9">
      <c r="A1235" s="67"/>
      <c r="B1235" s="84" t="s">
        <v>1095</v>
      </c>
      <c r="C1235" s="20">
        <v>0</v>
      </c>
      <c r="D1235" s="20">
        <v>0</v>
      </c>
      <c r="E1235" s="20">
        <v>0</v>
      </c>
      <c r="F1235" s="20">
        <v>0</v>
      </c>
      <c r="G1235" s="70">
        <f t="shared" si="57"/>
        <v>0</v>
      </c>
      <c r="H1235" s="70">
        <f t="shared" si="58"/>
        <v>0</v>
      </c>
      <c r="I1235" s="70">
        <f t="shared" si="59"/>
        <v>0</v>
      </c>
    </row>
    <row r="1236" ht="20.25" customHeight="1" spans="1:9">
      <c r="A1236" s="67"/>
      <c r="B1236" s="84" t="s">
        <v>1096</v>
      </c>
      <c r="C1236" s="20">
        <v>0</v>
      </c>
      <c r="D1236" s="20">
        <v>0</v>
      </c>
      <c r="E1236" s="20">
        <v>0</v>
      </c>
      <c r="F1236" s="20">
        <v>0</v>
      </c>
      <c r="G1236" s="70">
        <f t="shared" si="57"/>
        <v>0</v>
      </c>
      <c r="H1236" s="70">
        <f t="shared" si="58"/>
        <v>0</v>
      </c>
      <c r="I1236" s="70">
        <f t="shared" si="59"/>
        <v>0</v>
      </c>
    </row>
    <row r="1237" ht="20.25" customHeight="1" spans="1:9">
      <c r="A1237" s="67"/>
      <c r="B1237" s="84" t="s">
        <v>1097</v>
      </c>
      <c r="C1237" s="20">
        <v>0</v>
      </c>
      <c r="D1237" s="20">
        <v>0</v>
      </c>
      <c r="E1237" s="20">
        <v>0</v>
      </c>
      <c r="F1237" s="20">
        <v>0</v>
      </c>
      <c r="G1237" s="70">
        <f t="shared" si="57"/>
        <v>0</v>
      </c>
      <c r="H1237" s="70">
        <f t="shared" si="58"/>
        <v>0</v>
      </c>
      <c r="I1237" s="70">
        <f t="shared" si="59"/>
        <v>0</v>
      </c>
    </row>
    <row r="1238" ht="20.25" customHeight="1" spans="1:9">
      <c r="A1238" s="67"/>
      <c r="B1238" s="84" t="s">
        <v>1098</v>
      </c>
      <c r="C1238" s="20">
        <v>0</v>
      </c>
      <c r="D1238" s="20">
        <v>0</v>
      </c>
      <c r="E1238" s="20">
        <v>0</v>
      </c>
      <c r="F1238" s="20">
        <v>0</v>
      </c>
      <c r="G1238" s="70">
        <f t="shared" si="57"/>
        <v>0</v>
      </c>
      <c r="H1238" s="70">
        <f t="shared" si="58"/>
        <v>0</v>
      </c>
      <c r="I1238" s="70">
        <f t="shared" si="59"/>
        <v>0</v>
      </c>
    </row>
    <row r="1239" ht="20.25" customHeight="1" spans="1:9">
      <c r="A1239" s="67"/>
      <c r="B1239" s="84" t="s">
        <v>1099</v>
      </c>
      <c r="C1239" s="20">
        <v>0</v>
      </c>
      <c r="D1239" s="20">
        <v>0</v>
      </c>
      <c r="E1239" s="20">
        <v>0</v>
      </c>
      <c r="F1239" s="20">
        <v>0</v>
      </c>
      <c r="G1239" s="70">
        <f t="shared" si="57"/>
        <v>0</v>
      </c>
      <c r="H1239" s="70">
        <f t="shared" si="58"/>
        <v>0</v>
      </c>
      <c r="I1239" s="70">
        <f t="shared" si="59"/>
        <v>0</v>
      </c>
    </row>
    <row r="1240" ht="20.25" customHeight="1" spans="1:9">
      <c r="A1240" s="67"/>
      <c r="B1240" s="84" t="s">
        <v>1100</v>
      </c>
      <c r="C1240" s="20">
        <v>0</v>
      </c>
      <c r="D1240" s="20">
        <v>0</v>
      </c>
      <c r="E1240" s="20">
        <v>0</v>
      </c>
      <c r="F1240" s="20">
        <v>0</v>
      </c>
      <c r="G1240" s="70">
        <f t="shared" si="57"/>
        <v>0</v>
      </c>
      <c r="H1240" s="70">
        <f t="shared" si="58"/>
        <v>0</v>
      </c>
      <c r="I1240" s="70">
        <f t="shared" si="59"/>
        <v>0</v>
      </c>
    </row>
    <row r="1241" ht="20.25" customHeight="1" spans="1:9">
      <c r="A1241" s="67"/>
      <c r="B1241" s="84" t="s">
        <v>1101</v>
      </c>
      <c r="C1241" s="20">
        <v>0</v>
      </c>
      <c r="D1241" s="20">
        <v>0</v>
      </c>
      <c r="E1241" s="20">
        <v>0</v>
      </c>
      <c r="F1241" s="20">
        <v>0</v>
      </c>
      <c r="G1241" s="70">
        <f t="shared" si="57"/>
        <v>0</v>
      </c>
      <c r="H1241" s="70">
        <f t="shared" si="58"/>
        <v>0</v>
      </c>
      <c r="I1241" s="70">
        <f t="shared" si="59"/>
        <v>0</v>
      </c>
    </row>
    <row r="1242" ht="20.25" customHeight="1" spans="1:9">
      <c r="A1242" s="67"/>
      <c r="B1242" s="84" t="s">
        <v>1102</v>
      </c>
      <c r="C1242" s="20">
        <v>0</v>
      </c>
      <c r="D1242" s="20">
        <v>0</v>
      </c>
      <c r="E1242" s="20">
        <v>0</v>
      </c>
      <c r="F1242" s="20">
        <v>0</v>
      </c>
      <c r="G1242" s="70">
        <f t="shared" si="57"/>
        <v>0</v>
      </c>
      <c r="H1242" s="70">
        <f t="shared" si="58"/>
        <v>0</v>
      </c>
      <c r="I1242" s="70">
        <f t="shared" si="59"/>
        <v>0</v>
      </c>
    </row>
    <row r="1243" ht="20.25" customHeight="1" spans="1:9">
      <c r="A1243" s="67"/>
      <c r="B1243" s="84" t="s">
        <v>1103</v>
      </c>
      <c r="C1243" s="20">
        <v>0</v>
      </c>
      <c r="D1243" s="20">
        <v>0</v>
      </c>
      <c r="E1243" s="20">
        <v>0</v>
      </c>
      <c r="F1243" s="20">
        <v>0</v>
      </c>
      <c r="G1243" s="70">
        <f t="shared" si="57"/>
        <v>0</v>
      </c>
      <c r="H1243" s="70">
        <f t="shared" si="58"/>
        <v>0</v>
      </c>
      <c r="I1243" s="70">
        <f t="shared" si="59"/>
        <v>0</v>
      </c>
    </row>
    <row r="1244" ht="20.25" customHeight="1" spans="1:9">
      <c r="A1244" s="67"/>
      <c r="B1244" s="84" t="s">
        <v>1104</v>
      </c>
      <c r="C1244" s="20">
        <v>0</v>
      </c>
      <c r="D1244" s="20">
        <v>0</v>
      </c>
      <c r="E1244" s="20">
        <v>0</v>
      </c>
      <c r="F1244" s="20">
        <v>0</v>
      </c>
      <c r="G1244" s="70">
        <f t="shared" si="57"/>
        <v>0</v>
      </c>
      <c r="H1244" s="70">
        <f t="shared" si="58"/>
        <v>0</v>
      </c>
      <c r="I1244" s="70">
        <f t="shared" si="59"/>
        <v>0</v>
      </c>
    </row>
    <row r="1245" ht="20.25" customHeight="1" spans="1:9">
      <c r="A1245" s="67" t="s">
        <v>1105</v>
      </c>
      <c r="B1245" s="84" t="s">
        <v>117</v>
      </c>
      <c r="C1245" s="20">
        <v>1563</v>
      </c>
      <c r="D1245" s="20">
        <v>2475</v>
      </c>
      <c r="E1245" s="20">
        <v>2129</v>
      </c>
      <c r="F1245" s="20">
        <v>2475</v>
      </c>
      <c r="G1245" s="70">
        <f t="shared" si="57"/>
        <v>158.349328214971</v>
      </c>
      <c r="H1245" s="70">
        <f t="shared" si="58"/>
        <v>100</v>
      </c>
      <c r="I1245" s="70">
        <f t="shared" si="59"/>
        <v>116.251761390324</v>
      </c>
    </row>
    <row r="1246" ht="20.25" customHeight="1" spans="1:9">
      <c r="A1246" s="67"/>
      <c r="B1246" s="84" t="s">
        <v>1106</v>
      </c>
      <c r="C1246" s="20">
        <v>1210</v>
      </c>
      <c r="D1246" s="20">
        <v>1440</v>
      </c>
      <c r="E1246" s="20">
        <v>1280</v>
      </c>
      <c r="F1246" s="20">
        <v>1440</v>
      </c>
      <c r="G1246" s="70">
        <f t="shared" si="57"/>
        <v>119.00826446281</v>
      </c>
      <c r="H1246" s="70">
        <f t="shared" si="58"/>
        <v>100</v>
      </c>
      <c r="I1246" s="70">
        <f t="shared" si="59"/>
        <v>112.5</v>
      </c>
    </row>
    <row r="1247" ht="20.25" customHeight="1" spans="1:9">
      <c r="A1247" s="67"/>
      <c r="B1247" s="84" t="s">
        <v>147</v>
      </c>
      <c r="C1247" s="20">
        <v>0</v>
      </c>
      <c r="D1247" s="20">
        <v>0</v>
      </c>
      <c r="E1247" s="20">
        <v>685</v>
      </c>
      <c r="F1247" s="20">
        <v>719</v>
      </c>
      <c r="G1247" s="70">
        <f t="shared" si="57"/>
        <v>0</v>
      </c>
      <c r="H1247" s="70">
        <f t="shared" si="58"/>
        <v>0</v>
      </c>
      <c r="I1247" s="70">
        <f t="shared" si="59"/>
        <v>104.963503649635</v>
      </c>
    </row>
    <row r="1248" ht="20.25" customHeight="1" spans="1:9">
      <c r="A1248" s="67"/>
      <c r="B1248" s="84" t="s">
        <v>148</v>
      </c>
      <c r="C1248" s="20">
        <v>0</v>
      </c>
      <c r="D1248" s="20">
        <v>0</v>
      </c>
      <c r="E1248" s="20">
        <v>0</v>
      </c>
      <c r="F1248" s="20">
        <v>4</v>
      </c>
      <c r="G1248" s="70">
        <f t="shared" si="57"/>
        <v>0</v>
      </c>
      <c r="H1248" s="70">
        <f t="shared" si="58"/>
        <v>0</v>
      </c>
      <c r="I1248" s="70">
        <f t="shared" si="59"/>
        <v>0</v>
      </c>
    </row>
    <row r="1249" ht="20.25" customHeight="1" spans="1:9">
      <c r="A1249" s="67"/>
      <c r="B1249" s="84" t="s">
        <v>149</v>
      </c>
      <c r="C1249" s="20">
        <v>0</v>
      </c>
      <c r="D1249" s="20">
        <v>0</v>
      </c>
      <c r="E1249" s="20">
        <v>0</v>
      </c>
      <c r="F1249" s="20">
        <v>0</v>
      </c>
      <c r="G1249" s="70">
        <f t="shared" si="57"/>
        <v>0</v>
      </c>
      <c r="H1249" s="70">
        <f t="shared" si="58"/>
        <v>0</v>
      </c>
      <c r="I1249" s="70">
        <f t="shared" si="59"/>
        <v>0</v>
      </c>
    </row>
    <row r="1250" ht="20.25" customHeight="1" spans="1:9">
      <c r="A1250" s="67"/>
      <c r="B1250" s="84" t="s">
        <v>1107</v>
      </c>
      <c r="C1250" s="20">
        <v>0</v>
      </c>
      <c r="D1250" s="20">
        <v>0</v>
      </c>
      <c r="E1250" s="20">
        <v>0</v>
      </c>
      <c r="F1250" s="20">
        <v>0</v>
      </c>
      <c r="G1250" s="70">
        <f t="shared" si="57"/>
        <v>0</v>
      </c>
      <c r="H1250" s="70">
        <f t="shared" si="58"/>
        <v>0</v>
      </c>
      <c r="I1250" s="70">
        <f t="shared" si="59"/>
        <v>0</v>
      </c>
    </row>
    <row r="1251" ht="20.25" customHeight="1" spans="1:9">
      <c r="A1251" s="67"/>
      <c r="B1251" s="84" t="s">
        <v>1108</v>
      </c>
      <c r="C1251" s="20">
        <v>0</v>
      </c>
      <c r="D1251" s="20">
        <v>0</v>
      </c>
      <c r="E1251" s="20">
        <v>0</v>
      </c>
      <c r="F1251" s="20">
        <v>0</v>
      </c>
      <c r="G1251" s="70">
        <f t="shared" si="57"/>
        <v>0</v>
      </c>
      <c r="H1251" s="70">
        <f t="shared" si="58"/>
        <v>0</v>
      </c>
      <c r="I1251" s="70">
        <f t="shared" si="59"/>
        <v>0</v>
      </c>
    </row>
    <row r="1252" ht="20.25" customHeight="1" spans="1:9">
      <c r="A1252" s="67"/>
      <c r="B1252" s="84" t="s">
        <v>1109</v>
      </c>
      <c r="C1252" s="20">
        <v>0</v>
      </c>
      <c r="D1252" s="20">
        <v>0</v>
      </c>
      <c r="E1252" s="20">
        <v>26</v>
      </c>
      <c r="F1252" s="20">
        <v>49</v>
      </c>
      <c r="G1252" s="70">
        <f t="shared" si="57"/>
        <v>0</v>
      </c>
      <c r="H1252" s="70">
        <f t="shared" si="58"/>
        <v>0</v>
      </c>
      <c r="I1252" s="70">
        <f t="shared" si="59"/>
        <v>188.461538461538</v>
      </c>
    </row>
    <row r="1253" ht="20.25" customHeight="1" spans="1:9">
      <c r="A1253" s="67"/>
      <c r="B1253" s="84" t="s">
        <v>1110</v>
      </c>
      <c r="C1253" s="20">
        <v>0</v>
      </c>
      <c r="D1253" s="20">
        <v>0</v>
      </c>
      <c r="E1253" s="20">
        <v>0</v>
      </c>
      <c r="F1253" s="20">
        <v>0</v>
      </c>
      <c r="G1253" s="70">
        <f t="shared" si="57"/>
        <v>0</v>
      </c>
      <c r="H1253" s="70">
        <f t="shared" si="58"/>
        <v>0</v>
      </c>
      <c r="I1253" s="70">
        <f t="shared" si="59"/>
        <v>0</v>
      </c>
    </row>
    <row r="1254" ht="20.25" customHeight="1" spans="1:9">
      <c r="A1254" s="67"/>
      <c r="B1254" s="84" t="s">
        <v>1111</v>
      </c>
      <c r="C1254" s="20">
        <v>0</v>
      </c>
      <c r="D1254" s="20">
        <v>0</v>
      </c>
      <c r="E1254" s="20">
        <v>0</v>
      </c>
      <c r="F1254" s="20">
        <v>0</v>
      </c>
      <c r="G1254" s="70">
        <f t="shared" si="57"/>
        <v>0</v>
      </c>
      <c r="H1254" s="70">
        <f t="shared" si="58"/>
        <v>0</v>
      </c>
      <c r="I1254" s="70">
        <f t="shared" si="59"/>
        <v>0</v>
      </c>
    </row>
    <row r="1255" ht="20.25" customHeight="1" spans="1:9">
      <c r="A1255" s="67"/>
      <c r="B1255" s="84" t="s">
        <v>156</v>
      </c>
      <c r="C1255" s="20">
        <v>0</v>
      </c>
      <c r="D1255" s="20">
        <v>0</v>
      </c>
      <c r="E1255" s="20">
        <v>569</v>
      </c>
      <c r="F1255" s="20">
        <v>668</v>
      </c>
      <c r="G1255" s="70">
        <f t="shared" si="57"/>
        <v>0</v>
      </c>
      <c r="H1255" s="70">
        <f t="shared" si="58"/>
        <v>0</v>
      </c>
      <c r="I1255" s="70">
        <f t="shared" si="59"/>
        <v>117.398945518453</v>
      </c>
    </row>
    <row r="1256" ht="20.25" customHeight="1" spans="1:9">
      <c r="A1256" s="67"/>
      <c r="B1256" s="84" t="s">
        <v>1112</v>
      </c>
      <c r="C1256" s="20">
        <v>0</v>
      </c>
      <c r="D1256" s="20">
        <v>0</v>
      </c>
      <c r="E1256" s="20">
        <v>0</v>
      </c>
      <c r="F1256" s="20">
        <v>0</v>
      </c>
      <c r="G1256" s="70">
        <f t="shared" si="57"/>
        <v>0</v>
      </c>
      <c r="H1256" s="70">
        <f t="shared" si="58"/>
        <v>0</v>
      </c>
      <c r="I1256" s="70">
        <f t="shared" si="59"/>
        <v>0</v>
      </c>
    </row>
    <row r="1257" ht="20.25" customHeight="1" spans="1:9">
      <c r="A1257" s="67"/>
      <c r="B1257" s="84" t="s">
        <v>1113</v>
      </c>
      <c r="C1257" s="20">
        <v>353</v>
      </c>
      <c r="D1257" s="20">
        <v>576</v>
      </c>
      <c r="E1257" s="20">
        <v>325</v>
      </c>
      <c r="F1257" s="20">
        <v>576</v>
      </c>
      <c r="G1257" s="70">
        <f t="shared" si="57"/>
        <v>163.172804532578</v>
      </c>
      <c r="H1257" s="70">
        <f t="shared" si="58"/>
        <v>100</v>
      </c>
      <c r="I1257" s="70">
        <f t="shared" si="59"/>
        <v>177.230769230769</v>
      </c>
    </row>
    <row r="1258" ht="20.25" customHeight="1" spans="1:9">
      <c r="A1258" s="67"/>
      <c r="B1258" s="84" t="s">
        <v>147</v>
      </c>
      <c r="C1258" s="20">
        <v>0</v>
      </c>
      <c r="D1258" s="20">
        <v>0</v>
      </c>
      <c r="E1258" s="20">
        <v>0</v>
      </c>
      <c r="F1258" s="20">
        <v>0</v>
      </c>
      <c r="G1258" s="70">
        <f t="shared" si="57"/>
        <v>0</v>
      </c>
      <c r="H1258" s="70">
        <f t="shared" si="58"/>
        <v>0</v>
      </c>
      <c r="I1258" s="70">
        <f t="shared" si="59"/>
        <v>0</v>
      </c>
    </row>
    <row r="1259" ht="20.25" customHeight="1" spans="1:9">
      <c r="A1259" s="67"/>
      <c r="B1259" s="84" t="s">
        <v>148</v>
      </c>
      <c r="C1259" s="20">
        <v>0</v>
      </c>
      <c r="D1259" s="20">
        <v>0</v>
      </c>
      <c r="E1259" s="20">
        <v>0</v>
      </c>
      <c r="F1259" s="20">
        <v>0</v>
      </c>
      <c r="G1259" s="70">
        <f t="shared" si="57"/>
        <v>0</v>
      </c>
      <c r="H1259" s="70">
        <f t="shared" si="58"/>
        <v>0</v>
      </c>
      <c r="I1259" s="70">
        <f t="shared" si="59"/>
        <v>0</v>
      </c>
    </row>
    <row r="1260" ht="20.25" customHeight="1" spans="1:9">
      <c r="A1260" s="67"/>
      <c r="B1260" s="84" t="s">
        <v>149</v>
      </c>
      <c r="C1260" s="20">
        <v>0</v>
      </c>
      <c r="D1260" s="20">
        <v>0</v>
      </c>
      <c r="E1260" s="20">
        <v>0</v>
      </c>
      <c r="F1260" s="20">
        <v>0</v>
      </c>
      <c r="G1260" s="70">
        <f t="shared" si="57"/>
        <v>0</v>
      </c>
      <c r="H1260" s="70">
        <f t="shared" si="58"/>
        <v>0</v>
      </c>
      <c r="I1260" s="70">
        <f t="shared" si="59"/>
        <v>0</v>
      </c>
    </row>
    <row r="1261" ht="20.25" customHeight="1" spans="1:9">
      <c r="A1261" s="67"/>
      <c r="B1261" s="84" t="s">
        <v>1114</v>
      </c>
      <c r="C1261" s="20">
        <v>0</v>
      </c>
      <c r="D1261" s="20">
        <v>0</v>
      </c>
      <c r="E1261" s="20">
        <v>325</v>
      </c>
      <c r="F1261" s="20">
        <v>576</v>
      </c>
      <c r="G1261" s="70">
        <f t="shared" si="57"/>
        <v>0</v>
      </c>
      <c r="H1261" s="70">
        <f t="shared" si="58"/>
        <v>0</v>
      </c>
      <c r="I1261" s="70">
        <f t="shared" si="59"/>
        <v>177.230769230769</v>
      </c>
    </row>
    <row r="1262" ht="20.25" customHeight="1" spans="1:9">
      <c r="A1262" s="67"/>
      <c r="B1262" s="84" t="s">
        <v>1115</v>
      </c>
      <c r="C1262" s="20">
        <v>0</v>
      </c>
      <c r="D1262" s="20">
        <v>0</v>
      </c>
      <c r="E1262" s="20">
        <v>0</v>
      </c>
      <c r="F1262" s="20">
        <v>0</v>
      </c>
      <c r="G1262" s="70">
        <f t="shared" si="57"/>
        <v>0</v>
      </c>
      <c r="H1262" s="70">
        <f t="shared" si="58"/>
        <v>0</v>
      </c>
      <c r="I1262" s="70">
        <f t="shared" si="59"/>
        <v>0</v>
      </c>
    </row>
    <row r="1263" ht="20.25" customHeight="1" spans="1:9">
      <c r="A1263" s="67"/>
      <c r="B1263" s="84" t="s">
        <v>1116</v>
      </c>
      <c r="C1263" s="20">
        <v>0</v>
      </c>
      <c r="D1263" s="20">
        <v>0</v>
      </c>
      <c r="E1263" s="20">
        <v>0</v>
      </c>
      <c r="F1263" s="20">
        <v>0</v>
      </c>
      <c r="G1263" s="70">
        <f t="shared" si="57"/>
        <v>0</v>
      </c>
      <c r="H1263" s="70">
        <f t="shared" si="58"/>
        <v>0</v>
      </c>
      <c r="I1263" s="70">
        <f t="shared" si="59"/>
        <v>0</v>
      </c>
    </row>
    <row r="1264" ht="20.25" customHeight="1" spans="1:9">
      <c r="A1264" s="67"/>
      <c r="B1264" s="84" t="s">
        <v>147</v>
      </c>
      <c r="C1264" s="20">
        <v>0</v>
      </c>
      <c r="D1264" s="20">
        <v>0</v>
      </c>
      <c r="E1264" s="20">
        <v>0</v>
      </c>
      <c r="F1264" s="20">
        <v>0</v>
      </c>
      <c r="G1264" s="70">
        <f t="shared" si="57"/>
        <v>0</v>
      </c>
      <c r="H1264" s="70">
        <f t="shared" si="58"/>
        <v>0</v>
      </c>
      <c r="I1264" s="70">
        <f t="shared" si="59"/>
        <v>0</v>
      </c>
    </row>
    <row r="1265" ht="20.25" customHeight="1" spans="1:9">
      <c r="A1265" s="67"/>
      <c r="B1265" s="84" t="s">
        <v>148</v>
      </c>
      <c r="C1265" s="20">
        <v>0</v>
      </c>
      <c r="D1265" s="20">
        <v>0</v>
      </c>
      <c r="E1265" s="20">
        <v>0</v>
      </c>
      <c r="F1265" s="20">
        <v>0</v>
      </c>
      <c r="G1265" s="70">
        <f t="shared" si="57"/>
        <v>0</v>
      </c>
      <c r="H1265" s="70">
        <f t="shared" si="58"/>
        <v>0</v>
      </c>
      <c r="I1265" s="70">
        <f t="shared" si="59"/>
        <v>0</v>
      </c>
    </row>
    <row r="1266" ht="20.25" customHeight="1" spans="1:9">
      <c r="A1266" s="67"/>
      <c r="B1266" s="84" t="s">
        <v>149</v>
      </c>
      <c r="C1266" s="20">
        <v>0</v>
      </c>
      <c r="D1266" s="20">
        <v>0</v>
      </c>
      <c r="E1266" s="20">
        <v>0</v>
      </c>
      <c r="F1266" s="20">
        <v>0</v>
      </c>
      <c r="G1266" s="70">
        <f t="shared" si="57"/>
        <v>0</v>
      </c>
      <c r="H1266" s="70">
        <f t="shared" si="58"/>
        <v>0</v>
      </c>
      <c r="I1266" s="70">
        <f t="shared" si="59"/>
        <v>0</v>
      </c>
    </row>
    <row r="1267" ht="20.25" customHeight="1" spans="1:9">
      <c r="A1267" s="67"/>
      <c r="B1267" s="84" t="s">
        <v>1117</v>
      </c>
      <c r="C1267" s="20">
        <v>0</v>
      </c>
      <c r="D1267" s="20">
        <v>0</v>
      </c>
      <c r="E1267" s="20">
        <v>0</v>
      </c>
      <c r="F1267" s="20">
        <v>0</v>
      </c>
      <c r="G1267" s="70">
        <f t="shared" si="57"/>
        <v>0</v>
      </c>
      <c r="H1267" s="70">
        <f t="shared" si="58"/>
        <v>0</v>
      </c>
      <c r="I1267" s="70">
        <f t="shared" si="59"/>
        <v>0</v>
      </c>
    </row>
    <row r="1268" ht="20.25" customHeight="1" spans="1:9">
      <c r="A1268" s="67"/>
      <c r="B1268" s="84" t="s">
        <v>1118</v>
      </c>
      <c r="C1268" s="20">
        <v>0</v>
      </c>
      <c r="D1268" s="20">
        <v>0</v>
      </c>
      <c r="E1268" s="20">
        <v>0</v>
      </c>
      <c r="F1268" s="20">
        <v>0</v>
      </c>
      <c r="G1268" s="70">
        <f t="shared" si="57"/>
        <v>0</v>
      </c>
      <c r="H1268" s="70">
        <f t="shared" si="58"/>
        <v>0</v>
      </c>
      <c r="I1268" s="70">
        <f t="shared" si="59"/>
        <v>0</v>
      </c>
    </row>
    <row r="1269" ht="20.25" customHeight="1" spans="1:9">
      <c r="A1269" s="67"/>
      <c r="B1269" s="84" t="s">
        <v>156</v>
      </c>
      <c r="C1269" s="20">
        <v>0</v>
      </c>
      <c r="D1269" s="20">
        <v>0</v>
      </c>
      <c r="E1269" s="20">
        <v>0</v>
      </c>
      <c r="F1269" s="20">
        <v>0</v>
      </c>
      <c r="G1269" s="70">
        <f t="shared" si="57"/>
        <v>0</v>
      </c>
      <c r="H1269" s="70">
        <f t="shared" si="58"/>
        <v>0</v>
      </c>
      <c r="I1269" s="70">
        <f t="shared" si="59"/>
        <v>0</v>
      </c>
    </row>
    <row r="1270" ht="20.25" customHeight="1" spans="1:9">
      <c r="A1270" s="67"/>
      <c r="B1270" s="84" t="s">
        <v>1119</v>
      </c>
      <c r="C1270" s="20">
        <v>0</v>
      </c>
      <c r="D1270" s="20">
        <v>0</v>
      </c>
      <c r="E1270" s="20">
        <v>0</v>
      </c>
      <c r="F1270" s="20">
        <v>0</v>
      </c>
      <c r="G1270" s="70">
        <f t="shared" si="57"/>
        <v>0</v>
      </c>
      <c r="H1270" s="70">
        <f t="shared" si="58"/>
        <v>0</v>
      </c>
      <c r="I1270" s="70">
        <f t="shared" si="59"/>
        <v>0</v>
      </c>
    </row>
    <row r="1271" ht="20.25" customHeight="1" spans="1:9">
      <c r="A1271" s="67"/>
      <c r="B1271" s="84" t="s">
        <v>1120</v>
      </c>
      <c r="C1271" s="20">
        <v>0</v>
      </c>
      <c r="D1271" s="20">
        <v>11</v>
      </c>
      <c r="E1271" s="20">
        <v>0</v>
      </c>
      <c r="F1271" s="20">
        <v>11</v>
      </c>
      <c r="G1271" s="70">
        <f t="shared" si="57"/>
        <v>0</v>
      </c>
      <c r="H1271" s="70">
        <f t="shared" si="58"/>
        <v>100</v>
      </c>
      <c r="I1271" s="70">
        <f t="shared" si="59"/>
        <v>0</v>
      </c>
    </row>
    <row r="1272" ht="20.25" customHeight="1" spans="1:9">
      <c r="A1272" s="67"/>
      <c r="B1272" s="84" t="s">
        <v>147</v>
      </c>
      <c r="C1272" s="20">
        <v>0</v>
      </c>
      <c r="D1272" s="20">
        <v>0</v>
      </c>
      <c r="E1272" s="20">
        <v>0</v>
      </c>
      <c r="F1272" s="20">
        <v>0</v>
      </c>
      <c r="G1272" s="70">
        <f t="shared" si="57"/>
        <v>0</v>
      </c>
      <c r="H1272" s="70">
        <f t="shared" si="58"/>
        <v>0</v>
      </c>
      <c r="I1272" s="70">
        <f t="shared" si="59"/>
        <v>0</v>
      </c>
    </row>
    <row r="1273" ht="20.25" customHeight="1" spans="1:9">
      <c r="A1273" s="67"/>
      <c r="B1273" s="84" t="s">
        <v>148</v>
      </c>
      <c r="C1273" s="20">
        <v>0</v>
      </c>
      <c r="D1273" s="20">
        <v>0</v>
      </c>
      <c r="E1273" s="20">
        <v>0</v>
      </c>
      <c r="F1273" s="20">
        <v>0</v>
      </c>
      <c r="G1273" s="70">
        <f t="shared" si="57"/>
        <v>0</v>
      </c>
      <c r="H1273" s="70">
        <f t="shared" si="58"/>
        <v>0</v>
      </c>
      <c r="I1273" s="70">
        <f t="shared" si="59"/>
        <v>0</v>
      </c>
    </row>
    <row r="1274" ht="20.25" customHeight="1" spans="1:9">
      <c r="A1274" s="67"/>
      <c r="B1274" s="84" t="s">
        <v>149</v>
      </c>
      <c r="C1274" s="20">
        <v>0</v>
      </c>
      <c r="D1274" s="20">
        <v>0</v>
      </c>
      <c r="E1274" s="20">
        <v>0</v>
      </c>
      <c r="F1274" s="20">
        <v>0</v>
      </c>
      <c r="G1274" s="70">
        <f t="shared" si="57"/>
        <v>0</v>
      </c>
      <c r="H1274" s="70">
        <f t="shared" si="58"/>
        <v>0</v>
      </c>
      <c r="I1274" s="70">
        <f t="shared" si="59"/>
        <v>0</v>
      </c>
    </row>
    <row r="1275" ht="20.25" customHeight="1" spans="1:9">
      <c r="A1275" s="67"/>
      <c r="B1275" s="84" t="s">
        <v>1121</v>
      </c>
      <c r="C1275" s="20">
        <v>0</v>
      </c>
      <c r="D1275" s="20">
        <v>0</v>
      </c>
      <c r="E1275" s="20">
        <v>0</v>
      </c>
      <c r="F1275" s="20">
        <v>0</v>
      </c>
      <c r="G1275" s="70">
        <f t="shared" si="57"/>
        <v>0</v>
      </c>
      <c r="H1275" s="70">
        <f t="shared" si="58"/>
        <v>0</v>
      </c>
      <c r="I1275" s="70">
        <f t="shared" si="59"/>
        <v>0</v>
      </c>
    </row>
    <row r="1276" ht="20.25" customHeight="1" spans="1:9">
      <c r="A1276" s="67"/>
      <c r="B1276" s="84" t="s">
        <v>1122</v>
      </c>
      <c r="C1276" s="20">
        <v>0</v>
      </c>
      <c r="D1276" s="20">
        <v>0</v>
      </c>
      <c r="E1276" s="20">
        <v>0</v>
      </c>
      <c r="F1276" s="20">
        <v>2</v>
      </c>
      <c r="G1276" s="70">
        <f t="shared" si="57"/>
        <v>0</v>
      </c>
      <c r="H1276" s="70">
        <f t="shared" si="58"/>
        <v>0</v>
      </c>
      <c r="I1276" s="70">
        <f t="shared" si="59"/>
        <v>0</v>
      </c>
    </row>
    <row r="1277" ht="20.25" customHeight="1" spans="1:9">
      <c r="A1277" s="67"/>
      <c r="B1277" s="84" t="s">
        <v>1123</v>
      </c>
      <c r="C1277" s="20">
        <v>0</v>
      </c>
      <c r="D1277" s="20">
        <v>0</v>
      </c>
      <c r="E1277" s="20">
        <v>0</v>
      </c>
      <c r="F1277" s="20">
        <v>0</v>
      </c>
      <c r="G1277" s="70">
        <f t="shared" si="57"/>
        <v>0</v>
      </c>
      <c r="H1277" s="70">
        <f t="shared" si="58"/>
        <v>0</v>
      </c>
      <c r="I1277" s="70">
        <f t="shared" si="59"/>
        <v>0</v>
      </c>
    </row>
    <row r="1278" ht="20.25" customHeight="1" spans="1:9">
      <c r="A1278" s="67"/>
      <c r="B1278" s="84" t="s">
        <v>1124</v>
      </c>
      <c r="C1278" s="20">
        <v>0</v>
      </c>
      <c r="D1278" s="20">
        <v>0</v>
      </c>
      <c r="E1278" s="20">
        <v>0</v>
      </c>
      <c r="F1278" s="20">
        <v>0</v>
      </c>
      <c r="G1278" s="70">
        <f t="shared" si="57"/>
        <v>0</v>
      </c>
      <c r="H1278" s="70">
        <f t="shared" si="58"/>
        <v>0</v>
      </c>
      <c r="I1278" s="70">
        <f t="shared" si="59"/>
        <v>0</v>
      </c>
    </row>
    <row r="1279" ht="20.25" customHeight="1" spans="1:9">
      <c r="A1279" s="67"/>
      <c r="B1279" s="84" t="s">
        <v>1125</v>
      </c>
      <c r="C1279" s="20">
        <v>0</v>
      </c>
      <c r="D1279" s="20">
        <v>0</v>
      </c>
      <c r="E1279" s="20">
        <v>0</v>
      </c>
      <c r="F1279" s="20">
        <v>0</v>
      </c>
      <c r="G1279" s="70">
        <f t="shared" si="57"/>
        <v>0</v>
      </c>
      <c r="H1279" s="70">
        <f t="shared" si="58"/>
        <v>0</v>
      </c>
      <c r="I1279" s="70">
        <f t="shared" si="59"/>
        <v>0</v>
      </c>
    </row>
    <row r="1280" ht="20.25" customHeight="1" spans="1:9">
      <c r="A1280" s="67"/>
      <c r="B1280" s="84" t="s">
        <v>1126</v>
      </c>
      <c r="C1280" s="20">
        <v>0</v>
      </c>
      <c r="D1280" s="20">
        <v>0</v>
      </c>
      <c r="E1280" s="20">
        <v>0</v>
      </c>
      <c r="F1280" s="20">
        <v>0</v>
      </c>
      <c r="G1280" s="70">
        <f t="shared" si="57"/>
        <v>0</v>
      </c>
      <c r="H1280" s="70">
        <f t="shared" si="58"/>
        <v>0</v>
      </c>
      <c r="I1280" s="70">
        <f t="shared" si="59"/>
        <v>0</v>
      </c>
    </row>
    <row r="1281" ht="20.25" customHeight="1" spans="1:9">
      <c r="A1281" s="67"/>
      <c r="B1281" s="84" t="s">
        <v>1127</v>
      </c>
      <c r="C1281" s="20">
        <v>0</v>
      </c>
      <c r="D1281" s="20">
        <v>0</v>
      </c>
      <c r="E1281" s="20">
        <v>0</v>
      </c>
      <c r="F1281" s="20">
        <v>9</v>
      </c>
      <c r="G1281" s="70">
        <f t="shared" si="57"/>
        <v>0</v>
      </c>
      <c r="H1281" s="70">
        <f t="shared" si="58"/>
        <v>0</v>
      </c>
      <c r="I1281" s="70">
        <f t="shared" si="59"/>
        <v>0</v>
      </c>
    </row>
    <row r="1282" ht="20.25" customHeight="1" spans="1:9">
      <c r="A1282" s="67"/>
      <c r="B1282" s="84" t="s">
        <v>1128</v>
      </c>
      <c r="C1282" s="20">
        <v>0</v>
      </c>
      <c r="D1282" s="20">
        <v>0</v>
      </c>
      <c r="E1282" s="20">
        <v>0</v>
      </c>
      <c r="F1282" s="20">
        <v>0</v>
      </c>
      <c r="G1282" s="70">
        <f t="shared" si="57"/>
        <v>0</v>
      </c>
      <c r="H1282" s="70">
        <f t="shared" si="58"/>
        <v>0</v>
      </c>
      <c r="I1282" s="70">
        <f t="shared" si="59"/>
        <v>0</v>
      </c>
    </row>
    <row r="1283" ht="20.25" customHeight="1" spans="1:9">
      <c r="A1283" s="67"/>
      <c r="B1283" s="84" t="s">
        <v>1129</v>
      </c>
      <c r="C1283" s="20">
        <v>0</v>
      </c>
      <c r="D1283" s="20">
        <v>0</v>
      </c>
      <c r="E1283" s="20">
        <v>0</v>
      </c>
      <c r="F1283" s="20">
        <v>0</v>
      </c>
      <c r="G1283" s="70">
        <f t="shared" si="57"/>
        <v>0</v>
      </c>
      <c r="H1283" s="70">
        <f t="shared" si="58"/>
        <v>0</v>
      </c>
      <c r="I1283" s="70">
        <f t="shared" si="59"/>
        <v>0</v>
      </c>
    </row>
    <row r="1284" ht="20.25" customHeight="1" spans="1:9">
      <c r="A1284" s="67"/>
      <c r="B1284" s="84" t="s">
        <v>1130</v>
      </c>
      <c r="C1284" s="20">
        <v>0</v>
      </c>
      <c r="D1284" s="20">
        <v>74</v>
      </c>
      <c r="E1284" s="20">
        <v>166</v>
      </c>
      <c r="F1284" s="20">
        <v>74</v>
      </c>
      <c r="G1284" s="70">
        <f t="shared" ref="G1284:G1312" si="60">IF(C1284&lt;&gt;0,(F1284/C1284)*100,0)</f>
        <v>0</v>
      </c>
      <c r="H1284" s="70">
        <f t="shared" ref="H1284:H1312" si="61">IF(D1284&lt;&gt;0,(F1284/D1284)*100,0)</f>
        <v>100</v>
      </c>
      <c r="I1284" s="70">
        <f t="shared" ref="I1284:I1312" si="62">IF(E1284&lt;&gt;0,(F1284/E1284)*100,0)</f>
        <v>44.578313253012</v>
      </c>
    </row>
    <row r="1285" ht="20.25" customHeight="1" spans="1:9">
      <c r="A1285" s="67"/>
      <c r="B1285" s="84" t="s">
        <v>1131</v>
      </c>
      <c r="C1285" s="20">
        <v>0</v>
      </c>
      <c r="D1285" s="20">
        <v>0</v>
      </c>
      <c r="E1285" s="20">
        <v>75</v>
      </c>
      <c r="F1285" s="20">
        <v>0</v>
      </c>
      <c r="G1285" s="70">
        <f t="shared" si="60"/>
        <v>0</v>
      </c>
      <c r="H1285" s="70">
        <f t="shared" si="61"/>
        <v>0</v>
      </c>
      <c r="I1285" s="70">
        <f t="shared" si="62"/>
        <v>0</v>
      </c>
    </row>
    <row r="1286" ht="20.25" customHeight="1" spans="1:9">
      <c r="A1286" s="67"/>
      <c r="B1286" s="84" t="s">
        <v>1132</v>
      </c>
      <c r="C1286" s="20">
        <v>0</v>
      </c>
      <c r="D1286" s="20">
        <v>0</v>
      </c>
      <c r="E1286" s="20">
        <v>81</v>
      </c>
      <c r="F1286" s="20">
        <v>42</v>
      </c>
      <c r="G1286" s="70">
        <f t="shared" si="60"/>
        <v>0</v>
      </c>
      <c r="H1286" s="70">
        <f t="shared" si="61"/>
        <v>0</v>
      </c>
      <c r="I1286" s="70">
        <f t="shared" si="62"/>
        <v>51.8518518518518</v>
      </c>
    </row>
    <row r="1287" ht="20.25" customHeight="1" spans="1:9">
      <c r="A1287" s="67"/>
      <c r="B1287" s="84" t="s">
        <v>1133</v>
      </c>
      <c r="C1287" s="20">
        <v>0</v>
      </c>
      <c r="D1287" s="20">
        <v>0</v>
      </c>
      <c r="E1287" s="20">
        <v>10</v>
      </c>
      <c r="F1287" s="20">
        <v>32</v>
      </c>
      <c r="G1287" s="70">
        <f t="shared" si="60"/>
        <v>0</v>
      </c>
      <c r="H1287" s="70">
        <f t="shared" si="61"/>
        <v>0</v>
      </c>
      <c r="I1287" s="70">
        <f t="shared" si="62"/>
        <v>320</v>
      </c>
    </row>
    <row r="1288" s="26" customFormat="1" ht="20.25" customHeight="1" spans="1:9">
      <c r="A1288" s="67"/>
      <c r="B1288" s="84" t="s">
        <v>1134</v>
      </c>
      <c r="C1288" s="20">
        <v>0</v>
      </c>
      <c r="D1288" s="20">
        <v>114</v>
      </c>
      <c r="E1288" s="20">
        <v>358</v>
      </c>
      <c r="F1288" s="20">
        <v>114</v>
      </c>
      <c r="G1288" s="70">
        <f t="shared" si="60"/>
        <v>0</v>
      </c>
      <c r="H1288" s="70">
        <f t="shared" si="61"/>
        <v>100</v>
      </c>
      <c r="I1288" s="70">
        <f t="shared" si="62"/>
        <v>31.8435754189944</v>
      </c>
    </row>
    <row r="1289" ht="20.25" customHeight="1" spans="1:9">
      <c r="A1289" s="67"/>
      <c r="B1289" s="84" t="s">
        <v>1135</v>
      </c>
      <c r="C1289" s="20">
        <v>0</v>
      </c>
      <c r="D1289" s="20">
        <v>0</v>
      </c>
      <c r="E1289" s="20">
        <v>358</v>
      </c>
      <c r="F1289" s="20">
        <v>114</v>
      </c>
      <c r="G1289" s="70">
        <f t="shared" si="60"/>
        <v>0</v>
      </c>
      <c r="H1289" s="70">
        <f t="shared" si="61"/>
        <v>0</v>
      </c>
      <c r="I1289" s="70">
        <f t="shared" si="62"/>
        <v>31.8435754189944</v>
      </c>
    </row>
    <row r="1290" ht="20.25" customHeight="1" spans="1:9">
      <c r="A1290" s="67"/>
      <c r="B1290" s="84" t="s">
        <v>1136</v>
      </c>
      <c r="C1290" s="20">
        <v>0</v>
      </c>
      <c r="D1290" s="20">
        <v>0</v>
      </c>
      <c r="E1290" s="20">
        <v>0</v>
      </c>
      <c r="F1290" s="20">
        <v>0</v>
      </c>
      <c r="G1290" s="70">
        <f t="shared" si="60"/>
        <v>0</v>
      </c>
      <c r="H1290" s="70">
        <f t="shared" si="61"/>
        <v>0</v>
      </c>
      <c r="I1290" s="70">
        <f t="shared" si="62"/>
        <v>0</v>
      </c>
    </row>
    <row r="1291" ht="20.25" customHeight="1" spans="1:9">
      <c r="A1291" s="67"/>
      <c r="B1291" s="84" t="s">
        <v>1137</v>
      </c>
      <c r="C1291" s="20">
        <v>0</v>
      </c>
      <c r="D1291" s="20">
        <v>0</v>
      </c>
      <c r="E1291" s="20">
        <v>0</v>
      </c>
      <c r="F1291" s="20">
        <v>0</v>
      </c>
      <c r="G1291" s="70">
        <f t="shared" si="60"/>
        <v>0</v>
      </c>
      <c r="H1291" s="70">
        <f t="shared" si="61"/>
        <v>0</v>
      </c>
      <c r="I1291" s="70">
        <f t="shared" si="62"/>
        <v>0</v>
      </c>
    </row>
    <row r="1292" ht="20.25" customHeight="1" spans="1:9">
      <c r="A1292" s="67"/>
      <c r="B1292" s="84" t="s">
        <v>1138</v>
      </c>
      <c r="C1292" s="20">
        <v>0</v>
      </c>
      <c r="D1292" s="20">
        <v>260</v>
      </c>
      <c r="E1292" s="20">
        <v>0</v>
      </c>
      <c r="F1292" s="20">
        <v>260</v>
      </c>
      <c r="G1292" s="70">
        <f t="shared" si="60"/>
        <v>0</v>
      </c>
      <c r="H1292" s="70">
        <f t="shared" si="61"/>
        <v>100</v>
      </c>
      <c r="I1292" s="70">
        <f t="shared" si="62"/>
        <v>0</v>
      </c>
    </row>
    <row r="1293" ht="20.25" customHeight="1" spans="1:9">
      <c r="A1293" s="67"/>
      <c r="B1293" s="84" t="s">
        <v>1139</v>
      </c>
      <c r="C1293" s="20">
        <v>0</v>
      </c>
      <c r="D1293" s="20">
        <v>0</v>
      </c>
      <c r="E1293" s="20">
        <v>0</v>
      </c>
      <c r="F1293" s="20">
        <v>260</v>
      </c>
      <c r="G1293" s="70">
        <f t="shared" si="60"/>
        <v>0</v>
      </c>
      <c r="H1293" s="70">
        <f t="shared" si="61"/>
        <v>0</v>
      </c>
      <c r="I1293" s="70">
        <f t="shared" si="62"/>
        <v>0</v>
      </c>
    </row>
    <row r="1294" ht="20.25" customHeight="1" spans="1:9">
      <c r="A1294" s="67" t="s">
        <v>1140</v>
      </c>
      <c r="B1294" s="84" t="s">
        <v>119</v>
      </c>
      <c r="C1294" s="20">
        <v>2501</v>
      </c>
      <c r="D1294" s="20">
        <v>0</v>
      </c>
      <c r="E1294" s="20">
        <v>0</v>
      </c>
      <c r="F1294" s="20">
        <v>0</v>
      </c>
      <c r="G1294" s="70">
        <f t="shared" si="60"/>
        <v>0</v>
      </c>
      <c r="H1294" s="70">
        <f t="shared" si="61"/>
        <v>0</v>
      </c>
      <c r="I1294" s="70">
        <f t="shared" si="62"/>
        <v>0</v>
      </c>
    </row>
    <row r="1295" ht="20.25" customHeight="1" spans="1:9">
      <c r="A1295" s="67"/>
      <c r="B1295" s="84" t="s">
        <v>1141</v>
      </c>
      <c r="C1295" s="20">
        <v>2501</v>
      </c>
      <c r="D1295" s="20">
        <v>0</v>
      </c>
      <c r="E1295" s="20">
        <v>0</v>
      </c>
      <c r="F1295" s="20">
        <v>0</v>
      </c>
      <c r="G1295" s="70">
        <f t="shared" si="60"/>
        <v>0</v>
      </c>
      <c r="H1295" s="70">
        <f t="shared" si="61"/>
        <v>0</v>
      </c>
      <c r="I1295" s="70">
        <f t="shared" si="62"/>
        <v>0</v>
      </c>
    </row>
    <row r="1296" ht="20.25" customHeight="1" spans="1:9">
      <c r="A1296" s="67"/>
      <c r="B1296" s="84" t="s">
        <v>1142</v>
      </c>
      <c r="C1296" s="20">
        <v>0</v>
      </c>
      <c r="D1296" s="20">
        <v>0</v>
      </c>
      <c r="E1296" s="20">
        <v>0</v>
      </c>
      <c r="F1296" s="20">
        <v>0</v>
      </c>
      <c r="G1296" s="70">
        <f t="shared" si="60"/>
        <v>0</v>
      </c>
      <c r="H1296" s="70">
        <f t="shared" si="61"/>
        <v>0</v>
      </c>
      <c r="I1296" s="70">
        <f t="shared" si="62"/>
        <v>0</v>
      </c>
    </row>
    <row r="1297" ht="20.25" customHeight="1" spans="1:9">
      <c r="A1297" s="67" t="s">
        <v>1143</v>
      </c>
      <c r="B1297" s="84" t="s">
        <v>120</v>
      </c>
      <c r="C1297" s="20">
        <v>3100</v>
      </c>
      <c r="D1297" s="20">
        <v>3350</v>
      </c>
      <c r="E1297" s="20">
        <v>3252</v>
      </c>
      <c r="F1297" s="20">
        <v>3350</v>
      </c>
      <c r="G1297" s="70">
        <f t="shared" si="60"/>
        <v>108.064516129032</v>
      </c>
      <c r="H1297" s="70">
        <f t="shared" si="61"/>
        <v>100</v>
      </c>
      <c r="I1297" s="70">
        <f t="shared" si="62"/>
        <v>103.013530135301</v>
      </c>
    </row>
    <row r="1298" ht="20.25" customHeight="1" spans="1:9">
      <c r="A1298" s="67"/>
      <c r="B1298" s="84" t="s">
        <v>1144</v>
      </c>
      <c r="C1298" s="20">
        <v>0</v>
      </c>
      <c r="D1298" s="20">
        <v>0</v>
      </c>
      <c r="E1298" s="20">
        <v>0</v>
      </c>
      <c r="F1298" s="20">
        <v>0</v>
      </c>
      <c r="G1298" s="70">
        <f t="shared" si="60"/>
        <v>0</v>
      </c>
      <c r="H1298" s="70">
        <f t="shared" si="61"/>
        <v>0</v>
      </c>
      <c r="I1298" s="70">
        <f t="shared" si="62"/>
        <v>0</v>
      </c>
    </row>
    <row r="1299" ht="20.25" customHeight="1" spans="1:9">
      <c r="A1299" s="67"/>
      <c r="B1299" s="84" t="s">
        <v>1145</v>
      </c>
      <c r="C1299" s="20">
        <v>0</v>
      </c>
      <c r="D1299" s="20">
        <v>0</v>
      </c>
      <c r="E1299" s="20">
        <v>0</v>
      </c>
      <c r="F1299" s="20">
        <v>0</v>
      </c>
      <c r="G1299" s="70">
        <f t="shared" si="60"/>
        <v>0</v>
      </c>
      <c r="H1299" s="70">
        <f t="shared" si="61"/>
        <v>0</v>
      </c>
      <c r="I1299" s="70">
        <f t="shared" si="62"/>
        <v>0</v>
      </c>
    </row>
    <row r="1300" ht="20.25" customHeight="1" spans="1:9">
      <c r="A1300" s="67"/>
      <c r="B1300" s="84" t="s">
        <v>1146</v>
      </c>
      <c r="C1300" s="20">
        <v>0</v>
      </c>
      <c r="D1300" s="20">
        <v>0</v>
      </c>
      <c r="E1300" s="20">
        <v>0</v>
      </c>
      <c r="F1300" s="20">
        <v>0</v>
      </c>
      <c r="G1300" s="70">
        <f t="shared" si="60"/>
        <v>0</v>
      </c>
      <c r="H1300" s="70">
        <f t="shared" si="61"/>
        <v>0</v>
      </c>
      <c r="I1300" s="70">
        <f t="shared" si="62"/>
        <v>0</v>
      </c>
    </row>
    <row r="1301" ht="20.25" customHeight="1" spans="1:9">
      <c r="A1301" s="67"/>
      <c r="B1301" s="84" t="s">
        <v>1147</v>
      </c>
      <c r="C1301" s="20">
        <v>0</v>
      </c>
      <c r="D1301" s="20">
        <v>0</v>
      </c>
      <c r="E1301" s="20">
        <v>0</v>
      </c>
      <c r="F1301" s="20">
        <v>0</v>
      </c>
      <c r="G1301" s="70">
        <f t="shared" si="60"/>
        <v>0</v>
      </c>
      <c r="H1301" s="70">
        <f t="shared" si="61"/>
        <v>0</v>
      </c>
      <c r="I1301" s="70">
        <f t="shared" si="62"/>
        <v>0</v>
      </c>
    </row>
    <row r="1302" ht="20.25" customHeight="1" spans="1:9">
      <c r="A1302" s="67"/>
      <c r="B1302" s="84" t="s">
        <v>1148</v>
      </c>
      <c r="C1302" s="20">
        <v>0</v>
      </c>
      <c r="D1302" s="20">
        <v>0</v>
      </c>
      <c r="E1302" s="20">
        <v>0</v>
      </c>
      <c r="F1302" s="20">
        <v>0</v>
      </c>
      <c r="G1302" s="70">
        <f t="shared" si="60"/>
        <v>0</v>
      </c>
      <c r="H1302" s="70">
        <f t="shared" si="61"/>
        <v>0</v>
      </c>
      <c r="I1302" s="70">
        <f t="shared" si="62"/>
        <v>0</v>
      </c>
    </row>
    <row r="1303" ht="20.25" customHeight="1" spans="1:9">
      <c r="A1303" s="67"/>
      <c r="B1303" s="84" t="s">
        <v>1149</v>
      </c>
      <c r="C1303" s="20">
        <v>0</v>
      </c>
      <c r="D1303" s="20">
        <v>0</v>
      </c>
      <c r="E1303" s="20">
        <v>0</v>
      </c>
      <c r="F1303" s="20">
        <v>0</v>
      </c>
      <c r="G1303" s="70">
        <f t="shared" si="60"/>
        <v>0</v>
      </c>
      <c r="H1303" s="70">
        <f t="shared" si="61"/>
        <v>0</v>
      </c>
      <c r="I1303" s="70">
        <f t="shared" si="62"/>
        <v>0</v>
      </c>
    </row>
    <row r="1304" ht="20.25" customHeight="1" spans="1:9">
      <c r="A1304" s="67"/>
      <c r="B1304" s="84" t="s">
        <v>1150</v>
      </c>
      <c r="C1304" s="20">
        <v>3100</v>
      </c>
      <c r="D1304" s="20">
        <v>3350</v>
      </c>
      <c r="E1304" s="20">
        <v>3252</v>
      </c>
      <c r="F1304" s="20">
        <v>3350</v>
      </c>
      <c r="G1304" s="70">
        <f t="shared" si="60"/>
        <v>108.064516129032</v>
      </c>
      <c r="H1304" s="70">
        <f t="shared" si="61"/>
        <v>100</v>
      </c>
      <c r="I1304" s="70">
        <f t="shared" si="62"/>
        <v>103.013530135301</v>
      </c>
    </row>
    <row r="1305" ht="20.25" customHeight="1" spans="1:9">
      <c r="A1305" s="67"/>
      <c r="B1305" s="84" t="s">
        <v>1151</v>
      </c>
      <c r="C1305" s="20">
        <v>0</v>
      </c>
      <c r="D1305" s="20">
        <v>0</v>
      </c>
      <c r="E1305" s="20">
        <v>3252</v>
      </c>
      <c r="F1305" s="20">
        <v>3270</v>
      </c>
      <c r="G1305" s="70">
        <f t="shared" si="60"/>
        <v>0</v>
      </c>
      <c r="H1305" s="70">
        <f t="shared" si="61"/>
        <v>0</v>
      </c>
      <c r="I1305" s="70">
        <f t="shared" si="62"/>
        <v>100.553505535055</v>
      </c>
    </row>
    <row r="1306" ht="20.25" customHeight="1" spans="1:9">
      <c r="A1306" s="67"/>
      <c r="B1306" s="84" t="s">
        <v>1152</v>
      </c>
      <c r="C1306" s="20">
        <v>0</v>
      </c>
      <c r="D1306" s="20">
        <v>0</v>
      </c>
      <c r="E1306" s="20">
        <v>0</v>
      </c>
      <c r="F1306" s="20">
        <v>0</v>
      </c>
      <c r="G1306" s="70">
        <f t="shared" si="60"/>
        <v>0</v>
      </c>
      <c r="H1306" s="70">
        <f t="shared" si="61"/>
        <v>0</v>
      </c>
      <c r="I1306" s="70">
        <f t="shared" si="62"/>
        <v>0</v>
      </c>
    </row>
    <row r="1307" ht="20.25" customHeight="1" spans="1:9">
      <c r="A1307" s="67"/>
      <c r="B1307" s="84" t="s">
        <v>1153</v>
      </c>
      <c r="C1307" s="20">
        <v>0</v>
      </c>
      <c r="D1307" s="20">
        <v>0</v>
      </c>
      <c r="E1307" s="20">
        <v>0</v>
      </c>
      <c r="F1307" s="20">
        <v>80</v>
      </c>
      <c r="G1307" s="70">
        <f t="shared" si="60"/>
        <v>0</v>
      </c>
      <c r="H1307" s="70">
        <f t="shared" si="61"/>
        <v>0</v>
      </c>
      <c r="I1307" s="70">
        <f t="shared" si="62"/>
        <v>0</v>
      </c>
    </row>
    <row r="1308" ht="20.25" customHeight="1" spans="1:9">
      <c r="A1308" s="67"/>
      <c r="B1308" s="84" t="s">
        <v>1154</v>
      </c>
      <c r="C1308" s="20">
        <v>0</v>
      </c>
      <c r="D1308" s="20">
        <v>0</v>
      </c>
      <c r="E1308" s="20">
        <v>0</v>
      </c>
      <c r="F1308" s="20">
        <v>0</v>
      </c>
      <c r="G1308" s="70">
        <f t="shared" si="60"/>
        <v>0</v>
      </c>
      <c r="H1308" s="70">
        <f t="shared" si="61"/>
        <v>0</v>
      </c>
      <c r="I1308" s="70">
        <f t="shared" si="62"/>
        <v>0</v>
      </c>
    </row>
    <row r="1309" ht="20.25" customHeight="1" spans="1:9">
      <c r="A1309" s="67" t="s">
        <v>1155</v>
      </c>
      <c r="B1309" s="84" t="s">
        <v>121</v>
      </c>
      <c r="C1309" s="20">
        <v>0</v>
      </c>
      <c r="D1309" s="20">
        <v>11</v>
      </c>
      <c r="E1309" s="20">
        <v>17</v>
      </c>
      <c r="F1309" s="20">
        <v>11</v>
      </c>
      <c r="G1309" s="70">
        <f t="shared" si="60"/>
        <v>0</v>
      </c>
      <c r="H1309" s="70">
        <f t="shared" si="61"/>
        <v>100</v>
      </c>
      <c r="I1309" s="70">
        <f t="shared" si="62"/>
        <v>64.7058823529412</v>
      </c>
    </row>
    <row r="1310" ht="20.25" customHeight="1" spans="1:9">
      <c r="A1310" s="67"/>
      <c r="B1310" s="84" t="s">
        <v>1156</v>
      </c>
      <c r="C1310" s="20">
        <v>0</v>
      </c>
      <c r="D1310" s="20">
        <v>0</v>
      </c>
      <c r="E1310" s="20">
        <v>0</v>
      </c>
      <c r="F1310" s="20">
        <v>0</v>
      </c>
      <c r="G1310" s="70">
        <f t="shared" si="60"/>
        <v>0</v>
      </c>
      <c r="H1310" s="70">
        <f t="shared" si="61"/>
        <v>0</v>
      </c>
      <c r="I1310" s="70">
        <f t="shared" si="62"/>
        <v>0</v>
      </c>
    </row>
    <row r="1311" ht="20.25" customHeight="1" spans="1:9">
      <c r="A1311" s="67"/>
      <c r="B1311" s="84" t="s">
        <v>1157</v>
      </c>
      <c r="C1311" s="20">
        <v>0</v>
      </c>
      <c r="D1311" s="20">
        <v>0</v>
      </c>
      <c r="E1311" s="20">
        <v>0</v>
      </c>
      <c r="F1311" s="20">
        <v>0</v>
      </c>
      <c r="G1311" s="70">
        <f t="shared" si="60"/>
        <v>0</v>
      </c>
      <c r="H1311" s="70">
        <f t="shared" si="61"/>
        <v>0</v>
      </c>
      <c r="I1311" s="70">
        <f t="shared" si="62"/>
        <v>0</v>
      </c>
    </row>
    <row r="1312" ht="20.25" customHeight="1" spans="1:9">
      <c r="A1312" s="67"/>
      <c r="B1312" s="84" t="s">
        <v>1158</v>
      </c>
      <c r="C1312" s="20">
        <v>0</v>
      </c>
      <c r="D1312" s="20">
        <v>11</v>
      </c>
      <c r="E1312" s="20">
        <v>17</v>
      </c>
      <c r="F1312" s="20">
        <v>11</v>
      </c>
      <c r="G1312" s="70">
        <f t="shared" si="60"/>
        <v>0</v>
      </c>
      <c r="H1312" s="70">
        <f t="shared" si="61"/>
        <v>100</v>
      </c>
      <c r="I1312" s="70">
        <f t="shared" si="62"/>
        <v>64.7058823529412</v>
      </c>
    </row>
    <row r="1313" ht="20.25" customHeight="1" spans="1:9">
      <c r="A1313" s="67"/>
      <c r="B1313" s="84"/>
      <c r="C1313" s="20">
        <v>0</v>
      </c>
      <c r="D1313" s="20">
        <v>0</v>
      </c>
      <c r="E1313" s="20">
        <v>0</v>
      </c>
      <c r="F1313" s="20">
        <v>0</v>
      </c>
      <c r="G1313" s="70">
        <v>0</v>
      </c>
      <c r="H1313" s="70">
        <v>0</v>
      </c>
      <c r="I1313" s="70">
        <v>0</v>
      </c>
    </row>
    <row r="1314" ht="20.25" customHeight="1" spans="1:9">
      <c r="A1314" s="67"/>
      <c r="B1314" s="85" t="s">
        <v>122</v>
      </c>
      <c r="C1314" s="20">
        <v>260000</v>
      </c>
      <c r="D1314" s="20">
        <v>294598</v>
      </c>
      <c r="E1314" s="20">
        <v>298000</v>
      </c>
      <c r="F1314" s="20">
        <v>294598</v>
      </c>
      <c r="G1314" s="70">
        <f>IF(C1314&lt;&gt;0,(F1314/C1314)*100,0)</f>
        <v>113.306923076923</v>
      </c>
      <c r="H1314" s="70">
        <f>IF(D1314&lt;&gt;0,(F1314/D1314)*100,0)</f>
        <v>100</v>
      </c>
      <c r="I1314" s="70">
        <f>IF(E1314&lt;&gt;0,(F1314/E1314)*100,0)</f>
        <v>98.858389261745</v>
      </c>
    </row>
    <row r="1315" customHeight="1" spans="2:2">
      <c r="B1315" s="26" t="s">
        <v>1228</v>
      </c>
    </row>
  </sheetData>
  <mergeCells count="1">
    <mergeCell ref="A1:I1"/>
  </mergeCells>
  <pageMargins left="0.697916666666667" right="0.697916666666667" top="0.75" bottom="0.75" header="0" footer="0"/>
  <pageSetup paperSize="9" orientation="portrait" blackAndWhite="1" useFirstPageNumber="1"/>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8"/>
  <sheetViews>
    <sheetView showGridLines="0" zoomScaleSheetLayoutView="60" topLeftCell="A57" workbookViewId="0">
      <selection activeCell="A78" sqref="A78"/>
    </sheetView>
  </sheetViews>
  <sheetFormatPr defaultColWidth="11.4285714285714" defaultRowHeight="14.25" customHeight="1" outlineLevelCol="4"/>
  <cols>
    <col min="1" max="1" width="10.2857142857143"/>
    <col min="2" max="2" width="50.8571428571429" style="79" customWidth="1"/>
    <col min="3" max="5" width="17.8571428571429" style="79" customWidth="1"/>
    <col min="6" max="16384" width="10.4285714285714"/>
  </cols>
  <sheetData>
    <row r="1" s="79" customFormat="1" ht="50.25" customHeight="1" spans="1:5">
      <c r="A1" s="69" t="str">
        <f>财政决算公开目录!D11</f>
        <v>8-2022年师宗县对下税收返还和转移支付支出决算表（本级）</v>
      </c>
      <c r="B1" s="69"/>
      <c r="C1" s="69"/>
      <c r="D1" s="69"/>
      <c r="E1" s="69"/>
    </row>
    <row r="2" s="79" customFormat="1" ht="20.25" customHeight="1" spans="2:5">
      <c r="B2" s="26"/>
      <c r="C2" s="26"/>
      <c r="D2" s="26"/>
      <c r="E2" s="16" t="s">
        <v>39</v>
      </c>
    </row>
    <row r="3" s="79" customFormat="1" ht="30" customHeight="1" spans="1:5">
      <c r="A3" s="17" t="s">
        <v>9</v>
      </c>
      <c r="B3" s="18" t="s">
        <v>95</v>
      </c>
      <c r="C3" s="18" t="s">
        <v>45</v>
      </c>
      <c r="D3" s="18" t="s">
        <v>44</v>
      </c>
      <c r="E3" s="18" t="s">
        <v>1159</v>
      </c>
    </row>
    <row r="4" s="79" customFormat="1" ht="20.25" customHeight="1" spans="1:5">
      <c r="A4" s="42"/>
      <c r="B4" s="80" t="s">
        <v>123</v>
      </c>
      <c r="C4" s="20">
        <v>0</v>
      </c>
      <c r="D4" s="20">
        <v>0</v>
      </c>
      <c r="E4" s="70">
        <f t="shared" ref="E4:E67" si="0">IF(D4&lt;&gt;0,(C4/D4)*100,0)</f>
        <v>0</v>
      </c>
    </row>
    <row r="5" s="79" customFormat="1" ht="20.25" customHeight="1" spans="1:5">
      <c r="A5" s="35" t="s">
        <v>145</v>
      </c>
      <c r="B5" s="80" t="s">
        <v>1229</v>
      </c>
      <c r="C5" s="20">
        <v>0</v>
      </c>
      <c r="D5" s="20">
        <v>0</v>
      </c>
      <c r="E5" s="70">
        <f t="shared" si="0"/>
        <v>0</v>
      </c>
    </row>
    <row r="6" s="79" customFormat="1" ht="20.25" customHeight="1" spans="1:5">
      <c r="A6" s="42"/>
      <c r="B6" s="81" t="s">
        <v>1230</v>
      </c>
      <c r="C6" s="20">
        <v>0</v>
      </c>
      <c r="D6" s="20">
        <v>0</v>
      </c>
      <c r="E6" s="70">
        <f t="shared" si="0"/>
        <v>0</v>
      </c>
    </row>
    <row r="7" s="79" customFormat="1" ht="20.25" customHeight="1" spans="1:5">
      <c r="A7" s="42"/>
      <c r="B7" s="81" t="s">
        <v>1231</v>
      </c>
      <c r="C7" s="20">
        <v>0</v>
      </c>
      <c r="D7" s="20">
        <v>0</v>
      </c>
      <c r="E7" s="70">
        <f t="shared" si="0"/>
        <v>0</v>
      </c>
    </row>
    <row r="8" s="79" customFormat="1" ht="20.25" customHeight="1" spans="1:5">
      <c r="A8" s="42"/>
      <c r="B8" s="81" t="s">
        <v>1232</v>
      </c>
      <c r="C8" s="20">
        <v>0</v>
      </c>
      <c r="D8" s="20">
        <v>0</v>
      </c>
      <c r="E8" s="70">
        <f t="shared" si="0"/>
        <v>0</v>
      </c>
    </row>
    <row r="9" s="79" customFormat="1" ht="20.25" customHeight="1" spans="1:5">
      <c r="A9" s="42"/>
      <c r="B9" s="81" t="s">
        <v>1233</v>
      </c>
      <c r="C9" s="20">
        <v>0</v>
      </c>
      <c r="D9" s="20">
        <v>0</v>
      </c>
      <c r="E9" s="70">
        <f t="shared" si="0"/>
        <v>0</v>
      </c>
    </row>
    <row r="10" s="79" customFormat="1" ht="20.25" customHeight="1" spans="1:5">
      <c r="A10" s="42"/>
      <c r="B10" s="81" t="s">
        <v>1234</v>
      </c>
      <c r="C10" s="20">
        <v>0</v>
      </c>
      <c r="D10" s="20">
        <v>0</v>
      </c>
      <c r="E10" s="70">
        <f t="shared" si="0"/>
        <v>0</v>
      </c>
    </row>
    <row r="11" s="79" customFormat="1" ht="20.25" customHeight="1" spans="1:5">
      <c r="A11" s="42"/>
      <c r="B11" s="81" t="s">
        <v>1235</v>
      </c>
      <c r="C11" s="20">
        <v>0</v>
      </c>
      <c r="D11" s="20">
        <v>0</v>
      </c>
      <c r="E11" s="70">
        <f t="shared" si="0"/>
        <v>0</v>
      </c>
    </row>
    <row r="12" s="79" customFormat="1" ht="20.25" customHeight="1" spans="1:5">
      <c r="A12" s="35" t="s">
        <v>274</v>
      </c>
      <c r="B12" s="80" t="s">
        <v>1236</v>
      </c>
      <c r="C12" s="20">
        <v>0</v>
      </c>
      <c r="D12" s="20">
        <v>0</v>
      </c>
      <c r="E12" s="70">
        <f t="shared" si="0"/>
        <v>0</v>
      </c>
    </row>
    <row r="13" s="79" customFormat="1" ht="20.25" customHeight="1" spans="1:5">
      <c r="A13" s="42"/>
      <c r="B13" s="81" t="s">
        <v>1237</v>
      </c>
      <c r="C13" s="20">
        <v>0</v>
      </c>
      <c r="D13" s="20">
        <v>0</v>
      </c>
      <c r="E13" s="70">
        <f t="shared" si="0"/>
        <v>0</v>
      </c>
    </row>
    <row r="14" s="79" customFormat="1" ht="20.25" customHeight="1" spans="1:5">
      <c r="A14" s="42"/>
      <c r="B14" s="81" t="s">
        <v>1238</v>
      </c>
      <c r="C14" s="20">
        <v>0</v>
      </c>
      <c r="D14" s="20">
        <v>0</v>
      </c>
      <c r="E14" s="70">
        <f t="shared" si="0"/>
        <v>0</v>
      </c>
    </row>
    <row r="15" s="79" customFormat="1" ht="20.25" customHeight="1" spans="1:5">
      <c r="A15" s="42"/>
      <c r="B15" s="81" t="s">
        <v>1239</v>
      </c>
      <c r="C15" s="20">
        <v>0</v>
      </c>
      <c r="D15" s="20">
        <v>0</v>
      </c>
      <c r="E15" s="70">
        <f t="shared" si="0"/>
        <v>0</v>
      </c>
    </row>
    <row r="16" s="79" customFormat="1" ht="20.25" customHeight="1" spans="1:5">
      <c r="A16" s="42"/>
      <c r="B16" s="81" t="s">
        <v>1240</v>
      </c>
      <c r="C16" s="20">
        <v>0</v>
      </c>
      <c r="D16" s="20">
        <v>0</v>
      </c>
      <c r="E16" s="70">
        <f t="shared" si="0"/>
        <v>0</v>
      </c>
    </row>
    <row r="17" s="79" customFormat="1" ht="20.25" customHeight="1" spans="1:5">
      <c r="A17" s="42"/>
      <c r="B17" s="81" t="s">
        <v>1241</v>
      </c>
      <c r="C17" s="20">
        <v>0</v>
      </c>
      <c r="D17" s="20">
        <v>0</v>
      </c>
      <c r="E17" s="70">
        <f t="shared" si="0"/>
        <v>0</v>
      </c>
    </row>
    <row r="18" s="79" customFormat="1" ht="20.25" customHeight="1" spans="1:5">
      <c r="A18" s="42"/>
      <c r="B18" s="81" t="s">
        <v>1242</v>
      </c>
      <c r="C18" s="20">
        <v>0</v>
      </c>
      <c r="D18" s="20">
        <v>0</v>
      </c>
      <c r="E18" s="70">
        <f t="shared" si="0"/>
        <v>0</v>
      </c>
    </row>
    <row r="19" s="79" customFormat="1" ht="20.25" customHeight="1" spans="1:5">
      <c r="A19" s="42"/>
      <c r="B19" s="81" t="s">
        <v>1243</v>
      </c>
      <c r="C19" s="20">
        <v>0</v>
      </c>
      <c r="D19" s="20">
        <v>0</v>
      </c>
      <c r="E19" s="70">
        <f t="shared" si="0"/>
        <v>0</v>
      </c>
    </row>
    <row r="20" s="79" customFormat="1" ht="20.25" customHeight="1" spans="1:5">
      <c r="A20" s="42"/>
      <c r="B20" s="81" t="s">
        <v>1244</v>
      </c>
      <c r="C20" s="20">
        <v>0</v>
      </c>
      <c r="D20" s="20">
        <v>0</v>
      </c>
      <c r="E20" s="70">
        <f t="shared" si="0"/>
        <v>0</v>
      </c>
    </row>
    <row r="21" s="79" customFormat="1" ht="20.25" customHeight="1" spans="1:5">
      <c r="A21" s="42"/>
      <c r="B21" s="81" t="s">
        <v>1245</v>
      </c>
      <c r="C21" s="20">
        <v>0</v>
      </c>
      <c r="D21" s="20">
        <v>0</v>
      </c>
      <c r="E21" s="70">
        <f t="shared" si="0"/>
        <v>0</v>
      </c>
    </row>
    <row r="22" s="79" customFormat="1" ht="20.25" customHeight="1" spans="1:5">
      <c r="A22" s="42"/>
      <c r="B22" s="81" t="s">
        <v>1246</v>
      </c>
      <c r="C22" s="20">
        <v>0</v>
      </c>
      <c r="D22" s="20">
        <v>0</v>
      </c>
      <c r="E22" s="70">
        <f t="shared" si="0"/>
        <v>0</v>
      </c>
    </row>
    <row r="23" s="79" customFormat="1" ht="20.25" customHeight="1" spans="1:5">
      <c r="A23" s="42"/>
      <c r="B23" s="81" t="s">
        <v>1247</v>
      </c>
      <c r="C23" s="20">
        <v>0</v>
      </c>
      <c r="D23" s="20">
        <v>0</v>
      </c>
      <c r="E23" s="70">
        <f t="shared" si="0"/>
        <v>0</v>
      </c>
    </row>
    <row r="24" s="79" customFormat="1" ht="20.25" customHeight="1" spans="1:5">
      <c r="A24" s="42"/>
      <c r="B24" s="81" t="s">
        <v>1248</v>
      </c>
      <c r="C24" s="20">
        <v>0</v>
      </c>
      <c r="D24" s="20">
        <v>0</v>
      </c>
      <c r="E24" s="70">
        <f t="shared" si="0"/>
        <v>0</v>
      </c>
    </row>
    <row r="25" s="79" customFormat="1" ht="20.25" customHeight="1" spans="1:5">
      <c r="A25" s="42"/>
      <c r="B25" s="81" t="s">
        <v>1249</v>
      </c>
      <c r="C25" s="20">
        <v>0</v>
      </c>
      <c r="D25" s="20">
        <v>0</v>
      </c>
      <c r="E25" s="70">
        <f t="shared" si="0"/>
        <v>0</v>
      </c>
    </row>
    <row r="26" s="79" customFormat="1" ht="20.25" customHeight="1" spans="1:5">
      <c r="A26" s="42"/>
      <c r="B26" s="81" t="s">
        <v>1250</v>
      </c>
      <c r="C26" s="20">
        <v>0</v>
      </c>
      <c r="D26" s="20">
        <v>0</v>
      </c>
      <c r="E26" s="70">
        <f t="shared" si="0"/>
        <v>0</v>
      </c>
    </row>
    <row r="27" s="79" customFormat="1" ht="20.25" customHeight="1" spans="1:5">
      <c r="A27" s="42"/>
      <c r="B27" s="81" t="s">
        <v>1251</v>
      </c>
      <c r="C27" s="20">
        <v>0</v>
      </c>
      <c r="D27" s="20">
        <v>0</v>
      </c>
      <c r="E27" s="70">
        <f t="shared" si="0"/>
        <v>0</v>
      </c>
    </row>
    <row r="28" s="79" customFormat="1" ht="20.25" customHeight="1" spans="1:5">
      <c r="A28" s="42"/>
      <c r="B28" s="81" t="s">
        <v>1252</v>
      </c>
      <c r="C28" s="20">
        <v>0</v>
      </c>
      <c r="D28" s="20">
        <v>0</v>
      </c>
      <c r="E28" s="70">
        <f t="shared" si="0"/>
        <v>0</v>
      </c>
    </row>
    <row r="29" s="79" customFormat="1" ht="20.25" customHeight="1" spans="1:5">
      <c r="A29" s="42"/>
      <c r="B29" s="81" t="s">
        <v>1253</v>
      </c>
      <c r="C29" s="20">
        <v>0</v>
      </c>
      <c r="D29" s="20">
        <v>0</v>
      </c>
      <c r="E29" s="70">
        <f t="shared" si="0"/>
        <v>0</v>
      </c>
    </row>
    <row r="30" s="79" customFormat="1" ht="20.25" customHeight="1" spans="1:5">
      <c r="A30" s="42"/>
      <c r="B30" s="81" t="s">
        <v>1254</v>
      </c>
      <c r="C30" s="20">
        <v>0</v>
      </c>
      <c r="D30" s="20">
        <v>0</v>
      </c>
      <c r="E30" s="70">
        <f t="shared" si="0"/>
        <v>0</v>
      </c>
    </row>
    <row r="31" s="79" customFormat="1" ht="20.25" customHeight="1" spans="1:5">
      <c r="A31" s="42"/>
      <c r="B31" s="81" t="s">
        <v>1255</v>
      </c>
      <c r="C31" s="20">
        <v>0</v>
      </c>
      <c r="D31" s="20">
        <v>0</v>
      </c>
      <c r="E31" s="70">
        <f t="shared" si="0"/>
        <v>0</v>
      </c>
    </row>
    <row r="32" s="79" customFormat="1" ht="20.25" customHeight="1" spans="1:5">
      <c r="A32" s="42"/>
      <c r="B32" s="81" t="s">
        <v>1256</v>
      </c>
      <c r="C32" s="20">
        <v>0</v>
      </c>
      <c r="D32" s="20">
        <v>0</v>
      </c>
      <c r="E32" s="70">
        <f t="shared" si="0"/>
        <v>0</v>
      </c>
    </row>
    <row r="33" s="79" customFormat="1" ht="20.25" customHeight="1" spans="1:5">
      <c r="A33" s="42"/>
      <c r="B33" s="81" t="s">
        <v>1257</v>
      </c>
      <c r="C33" s="20">
        <v>0</v>
      </c>
      <c r="D33" s="20">
        <v>0</v>
      </c>
      <c r="E33" s="70">
        <f t="shared" si="0"/>
        <v>0</v>
      </c>
    </row>
    <row r="34" s="79" customFormat="1" ht="20.25" customHeight="1" spans="1:5">
      <c r="A34" s="42"/>
      <c r="B34" s="81" t="s">
        <v>1258</v>
      </c>
      <c r="C34" s="20">
        <v>0</v>
      </c>
      <c r="D34" s="20">
        <v>0</v>
      </c>
      <c r="E34" s="70">
        <f t="shared" si="0"/>
        <v>0</v>
      </c>
    </row>
    <row r="35" s="79" customFormat="1" ht="20.25" customHeight="1" spans="1:5">
      <c r="A35" s="42"/>
      <c r="B35" s="81" t="s">
        <v>1259</v>
      </c>
      <c r="C35" s="20">
        <v>0</v>
      </c>
      <c r="D35" s="20">
        <v>0</v>
      </c>
      <c r="E35" s="70">
        <f t="shared" si="0"/>
        <v>0</v>
      </c>
    </row>
    <row r="36" s="79" customFormat="1" ht="20.25" customHeight="1" spans="1:5">
      <c r="A36" s="42"/>
      <c r="B36" s="81" t="s">
        <v>1260</v>
      </c>
      <c r="C36" s="20">
        <v>0</v>
      </c>
      <c r="D36" s="20">
        <v>0</v>
      </c>
      <c r="E36" s="70">
        <f t="shared" si="0"/>
        <v>0</v>
      </c>
    </row>
    <row r="37" s="79" customFormat="1" ht="20.25" customHeight="1" spans="1:5">
      <c r="A37" s="42"/>
      <c r="B37" s="81" t="s">
        <v>1261</v>
      </c>
      <c r="C37" s="20">
        <v>0</v>
      </c>
      <c r="D37" s="20">
        <v>0</v>
      </c>
      <c r="E37" s="70">
        <f t="shared" si="0"/>
        <v>0</v>
      </c>
    </row>
    <row r="38" s="79" customFormat="1" ht="20.25" customHeight="1" spans="1:5">
      <c r="A38" s="42"/>
      <c r="B38" s="81" t="s">
        <v>1262</v>
      </c>
      <c r="C38" s="20">
        <v>0</v>
      </c>
      <c r="D38" s="20">
        <v>0</v>
      </c>
      <c r="E38" s="70">
        <f t="shared" si="0"/>
        <v>0</v>
      </c>
    </row>
    <row r="39" s="79" customFormat="1" ht="20.25" customHeight="1" spans="1:5">
      <c r="A39" s="42"/>
      <c r="B39" s="81" t="s">
        <v>1263</v>
      </c>
      <c r="C39" s="20">
        <v>0</v>
      </c>
      <c r="D39" s="20">
        <v>0</v>
      </c>
      <c r="E39" s="70">
        <f t="shared" si="0"/>
        <v>0</v>
      </c>
    </row>
    <row r="40" s="79" customFormat="1" ht="20.25" customHeight="1" spans="1:5">
      <c r="A40" s="42"/>
      <c r="B40" s="81" t="s">
        <v>1264</v>
      </c>
      <c r="C40" s="20">
        <v>0</v>
      </c>
      <c r="D40" s="20">
        <v>0</v>
      </c>
      <c r="E40" s="70">
        <f t="shared" si="0"/>
        <v>0</v>
      </c>
    </row>
    <row r="41" s="79" customFormat="1" ht="20.25" customHeight="1" spans="1:5">
      <c r="A41" s="42"/>
      <c r="B41" s="81" t="s">
        <v>1265</v>
      </c>
      <c r="C41" s="20">
        <v>0</v>
      </c>
      <c r="D41" s="20">
        <v>0</v>
      </c>
      <c r="E41" s="70">
        <f t="shared" si="0"/>
        <v>0</v>
      </c>
    </row>
    <row r="42" s="79" customFormat="1" ht="20.25" customHeight="1" spans="1:5">
      <c r="A42" s="42"/>
      <c r="B42" s="81" t="s">
        <v>1266</v>
      </c>
      <c r="C42" s="20">
        <v>0</v>
      </c>
      <c r="D42" s="20">
        <v>0</v>
      </c>
      <c r="E42" s="70">
        <f t="shared" si="0"/>
        <v>0</v>
      </c>
    </row>
    <row r="43" s="79" customFormat="1" ht="20.25" customHeight="1" spans="1:5">
      <c r="A43" s="42"/>
      <c r="B43" s="81" t="s">
        <v>1267</v>
      </c>
      <c r="C43" s="20">
        <v>0</v>
      </c>
      <c r="D43" s="20">
        <v>0</v>
      </c>
      <c r="E43" s="70">
        <f t="shared" si="0"/>
        <v>0</v>
      </c>
    </row>
    <row r="44" s="79" customFormat="1" ht="20.25" customHeight="1" spans="1:5">
      <c r="A44" s="42"/>
      <c r="B44" s="81" t="s">
        <v>1268</v>
      </c>
      <c r="C44" s="20">
        <v>0</v>
      </c>
      <c r="D44" s="20">
        <v>0</v>
      </c>
      <c r="E44" s="70">
        <f t="shared" si="0"/>
        <v>0</v>
      </c>
    </row>
    <row r="45" s="79" customFormat="1" ht="20.25" customHeight="1" spans="1:5">
      <c r="A45" s="42"/>
      <c r="B45" s="81" t="s">
        <v>1269</v>
      </c>
      <c r="C45" s="20">
        <v>0</v>
      </c>
      <c r="D45" s="20">
        <v>0</v>
      </c>
      <c r="E45" s="70">
        <f t="shared" si="0"/>
        <v>0</v>
      </c>
    </row>
    <row r="46" s="79" customFormat="1" ht="20.25" customHeight="1" spans="1:5">
      <c r="A46" s="42"/>
      <c r="B46" s="81" t="s">
        <v>1270</v>
      </c>
      <c r="C46" s="20">
        <v>0</v>
      </c>
      <c r="D46" s="20">
        <v>0</v>
      </c>
      <c r="E46" s="70">
        <f t="shared" si="0"/>
        <v>0</v>
      </c>
    </row>
    <row r="47" s="79" customFormat="1" ht="20.25" customHeight="1" spans="1:5">
      <c r="A47" s="42"/>
      <c r="B47" s="81" t="s">
        <v>1271</v>
      </c>
      <c r="C47" s="20">
        <v>0</v>
      </c>
      <c r="D47" s="20">
        <v>0</v>
      </c>
      <c r="E47" s="70">
        <f t="shared" si="0"/>
        <v>0</v>
      </c>
    </row>
    <row r="48" s="79" customFormat="1" ht="20.25" customHeight="1" spans="1:5">
      <c r="A48" s="42"/>
      <c r="B48" s="81" t="s">
        <v>1272</v>
      </c>
      <c r="C48" s="20">
        <v>0</v>
      </c>
      <c r="D48" s="20">
        <v>0</v>
      </c>
      <c r="E48" s="70">
        <f t="shared" si="0"/>
        <v>0</v>
      </c>
    </row>
    <row r="49" s="79" customFormat="1" ht="20.25" customHeight="1" spans="1:5">
      <c r="A49" s="42"/>
      <c r="B49" s="81" t="s">
        <v>1273</v>
      </c>
      <c r="C49" s="20">
        <v>0</v>
      </c>
      <c r="D49" s="20">
        <v>0</v>
      </c>
      <c r="E49" s="70">
        <f t="shared" si="0"/>
        <v>0</v>
      </c>
    </row>
    <row r="50" s="79" customFormat="1" ht="20.25" customHeight="1" spans="1:5">
      <c r="A50" s="42"/>
      <c r="B50" s="81" t="s">
        <v>1274</v>
      </c>
      <c r="C50" s="20">
        <v>0</v>
      </c>
      <c r="D50" s="20">
        <v>0</v>
      </c>
      <c r="E50" s="70">
        <f t="shared" si="0"/>
        <v>0</v>
      </c>
    </row>
    <row r="51" s="79" customFormat="1" ht="20.25" customHeight="1" spans="1:5">
      <c r="A51" s="35" t="s">
        <v>305</v>
      </c>
      <c r="B51" s="80" t="s">
        <v>1275</v>
      </c>
      <c r="C51" s="20">
        <v>0</v>
      </c>
      <c r="D51" s="20">
        <v>0</v>
      </c>
      <c r="E51" s="70">
        <f t="shared" si="0"/>
        <v>0</v>
      </c>
    </row>
    <row r="52" s="79" customFormat="1" ht="20.25" customHeight="1" spans="1:5">
      <c r="A52" s="82"/>
      <c r="B52" s="81" t="s">
        <v>1204</v>
      </c>
      <c r="C52" s="20">
        <v>0</v>
      </c>
      <c r="D52" s="20">
        <v>0</v>
      </c>
      <c r="E52" s="70">
        <f t="shared" si="0"/>
        <v>0</v>
      </c>
    </row>
    <row r="53" s="79" customFormat="1" ht="20.25" customHeight="1" spans="1:5">
      <c r="A53" s="42"/>
      <c r="B53" s="81" t="s">
        <v>1205</v>
      </c>
      <c r="C53" s="20">
        <v>0</v>
      </c>
      <c r="D53" s="20">
        <v>0</v>
      </c>
      <c r="E53" s="70">
        <f t="shared" si="0"/>
        <v>0</v>
      </c>
    </row>
    <row r="54" s="79" customFormat="1" ht="20.25" customHeight="1" spans="1:5">
      <c r="A54" s="42"/>
      <c r="B54" s="81" t="s">
        <v>1206</v>
      </c>
      <c r="C54" s="20">
        <v>0</v>
      </c>
      <c r="D54" s="20">
        <v>0</v>
      </c>
      <c r="E54" s="70">
        <f t="shared" si="0"/>
        <v>0</v>
      </c>
    </row>
    <row r="55" s="79" customFormat="1" ht="20.25" customHeight="1" spans="1:5">
      <c r="A55" s="42"/>
      <c r="B55" s="81" t="s">
        <v>1207</v>
      </c>
      <c r="C55" s="20">
        <v>0</v>
      </c>
      <c r="D55" s="20">
        <v>0</v>
      </c>
      <c r="E55" s="70">
        <f t="shared" si="0"/>
        <v>0</v>
      </c>
    </row>
    <row r="56" s="79" customFormat="1" ht="20.25" customHeight="1" spans="1:5">
      <c r="A56" s="42"/>
      <c r="B56" s="81" t="s">
        <v>1208</v>
      </c>
      <c r="C56" s="20">
        <v>0</v>
      </c>
      <c r="D56" s="20">
        <v>0</v>
      </c>
      <c r="E56" s="70">
        <f t="shared" si="0"/>
        <v>0</v>
      </c>
    </row>
    <row r="57" s="79" customFormat="1" ht="20.25" customHeight="1" spans="1:5">
      <c r="A57" s="42"/>
      <c r="B57" s="81" t="s">
        <v>1209</v>
      </c>
      <c r="C57" s="20">
        <v>0</v>
      </c>
      <c r="D57" s="20">
        <v>0</v>
      </c>
      <c r="E57" s="70">
        <f t="shared" si="0"/>
        <v>0</v>
      </c>
    </row>
    <row r="58" s="79" customFormat="1" ht="20.25" customHeight="1" spans="1:5">
      <c r="A58" s="42"/>
      <c r="B58" s="81" t="s">
        <v>1210</v>
      </c>
      <c r="C58" s="20">
        <v>0</v>
      </c>
      <c r="D58" s="20">
        <v>0</v>
      </c>
      <c r="E58" s="70">
        <f t="shared" si="0"/>
        <v>0</v>
      </c>
    </row>
    <row r="59" s="79" customFormat="1" ht="20.25" customHeight="1" spans="1:5">
      <c r="A59" s="42"/>
      <c r="B59" s="81" t="s">
        <v>1211</v>
      </c>
      <c r="C59" s="20">
        <v>0</v>
      </c>
      <c r="D59" s="20">
        <v>0</v>
      </c>
      <c r="E59" s="70">
        <f t="shared" si="0"/>
        <v>0</v>
      </c>
    </row>
    <row r="60" s="79" customFormat="1" ht="20.25" customHeight="1" spans="1:5">
      <c r="A60" s="42"/>
      <c r="B60" s="81" t="s">
        <v>1212</v>
      </c>
      <c r="C60" s="20">
        <v>0</v>
      </c>
      <c r="D60" s="20">
        <v>0</v>
      </c>
      <c r="E60" s="70">
        <f t="shared" si="0"/>
        <v>0</v>
      </c>
    </row>
    <row r="61" s="79" customFormat="1" ht="20.25" customHeight="1" spans="1:5">
      <c r="A61" s="42"/>
      <c r="B61" s="81" t="s">
        <v>1213</v>
      </c>
      <c r="C61" s="20">
        <v>0</v>
      </c>
      <c r="D61" s="20">
        <v>0</v>
      </c>
      <c r="E61" s="70">
        <f t="shared" si="0"/>
        <v>0</v>
      </c>
    </row>
    <row r="62" s="79" customFormat="1" ht="20.25" customHeight="1" spans="1:5">
      <c r="A62" s="42"/>
      <c r="B62" s="81" t="s">
        <v>1214</v>
      </c>
      <c r="C62" s="20">
        <v>0</v>
      </c>
      <c r="D62" s="20">
        <v>0</v>
      </c>
      <c r="E62" s="70">
        <f t="shared" si="0"/>
        <v>0</v>
      </c>
    </row>
    <row r="63" s="79" customFormat="1" ht="20.25" customHeight="1" spans="1:5">
      <c r="A63" s="42"/>
      <c r="B63" s="81" t="s">
        <v>1215</v>
      </c>
      <c r="C63" s="20">
        <v>0</v>
      </c>
      <c r="D63" s="20">
        <v>0</v>
      </c>
      <c r="E63" s="70">
        <f t="shared" si="0"/>
        <v>0</v>
      </c>
    </row>
    <row r="64" s="79" customFormat="1" ht="20.25" customHeight="1" spans="1:5">
      <c r="A64" s="42"/>
      <c r="B64" s="81" t="s">
        <v>1216</v>
      </c>
      <c r="C64" s="20">
        <v>0</v>
      </c>
      <c r="D64" s="20">
        <v>0</v>
      </c>
      <c r="E64" s="70">
        <f t="shared" si="0"/>
        <v>0</v>
      </c>
    </row>
    <row r="65" s="79" customFormat="1" ht="20.25" customHeight="1" spans="1:5">
      <c r="A65" s="42"/>
      <c r="B65" s="81" t="s">
        <v>1217</v>
      </c>
      <c r="C65" s="20">
        <v>0</v>
      </c>
      <c r="D65" s="20">
        <v>0</v>
      </c>
      <c r="E65" s="70">
        <f t="shared" si="0"/>
        <v>0</v>
      </c>
    </row>
    <row r="66" s="79" customFormat="1" ht="20.25" customHeight="1" spans="1:5">
      <c r="A66" s="42"/>
      <c r="B66" s="81" t="s">
        <v>1218</v>
      </c>
      <c r="C66" s="20">
        <v>0</v>
      </c>
      <c r="D66" s="20">
        <v>0</v>
      </c>
      <c r="E66" s="70">
        <f t="shared" si="0"/>
        <v>0</v>
      </c>
    </row>
    <row r="67" s="79" customFormat="1" ht="20.25" customHeight="1" spans="1:5">
      <c r="A67" s="42"/>
      <c r="B67" s="81" t="s">
        <v>1219</v>
      </c>
      <c r="C67" s="20">
        <v>0</v>
      </c>
      <c r="D67" s="20">
        <v>0</v>
      </c>
      <c r="E67" s="70">
        <f t="shared" si="0"/>
        <v>0</v>
      </c>
    </row>
    <row r="68" s="79" customFormat="1" ht="20.25" customHeight="1" spans="1:5">
      <c r="A68" s="42"/>
      <c r="B68" s="81" t="s">
        <v>1220</v>
      </c>
      <c r="C68" s="20">
        <v>0</v>
      </c>
      <c r="D68" s="20">
        <v>0</v>
      </c>
      <c r="E68" s="70">
        <f t="shared" ref="E68:E76" si="1">IF(D68&lt;&gt;0,(C68/D68)*100,0)</f>
        <v>0</v>
      </c>
    </row>
    <row r="69" s="79" customFormat="1" ht="20.25" customHeight="1" spans="1:5">
      <c r="A69" s="42"/>
      <c r="B69" s="81" t="s">
        <v>1221</v>
      </c>
      <c r="C69" s="20">
        <v>0</v>
      </c>
      <c r="D69" s="20">
        <v>0</v>
      </c>
      <c r="E69" s="70">
        <f t="shared" si="1"/>
        <v>0</v>
      </c>
    </row>
    <row r="70" s="79" customFormat="1" ht="20.25" customHeight="1" spans="1:5">
      <c r="A70" s="42"/>
      <c r="B70" s="81" t="s">
        <v>1222</v>
      </c>
      <c r="C70" s="20">
        <v>0</v>
      </c>
      <c r="D70" s="20">
        <v>0</v>
      </c>
      <c r="E70" s="70">
        <f t="shared" si="1"/>
        <v>0</v>
      </c>
    </row>
    <row r="71" s="79" customFormat="1" ht="20.25" customHeight="1" spans="1:5">
      <c r="A71" s="42"/>
      <c r="B71" s="81" t="s">
        <v>1223</v>
      </c>
      <c r="C71" s="20">
        <v>0</v>
      </c>
      <c r="D71" s="20">
        <v>0</v>
      </c>
      <c r="E71" s="70">
        <f t="shared" si="1"/>
        <v>0</v>
      </c>
    </row>
    <row r="72" s="79" customFormat="1" ht="20.25" customHeight="1" spans="1:5">
      <c r="A72" s="42"/>
      <c r="B72" s="81" t="s">
        <v>300</v>
      </c>
      <c r="C72" s="20">
        <v>0</v>
      </c>
      <c r="D72" s="20">
        <v>0</v>
      </c>
      <c r="E72" s="70">
        <f t="shared" si="1"/>
        <v>0</v>
      </c>
    </row>
    <row r="73" s="79" customFormat="1" ht="20.25" customHeight="1" spans="1:5">
      <c r="A73" s="35" t="s">
        <v>324</v>
      </c>
      <c r="B73" s="80" t="s">
        <v>1276</v>
      </c>
      <c r="C73" s="20">
        <v>0</v>
      </c>
      <c r="D73" s="20">
        <v>0</v>
      </c>
      <c r="E73" s="70">
        <f t="shared" si="1"/>
        <v>0</v>
      </c>
    </row>
    <row r="74" s="79" customFormat="1" ht="20.25" customHeight="1" spans="1:5">
      <c r="A74" s="42"/>
      <c r="B74" s="81" t="s">
        <v>1277</v>
      </c>
      <c r="C74" s="20">
        <v>0</v>
      </c>
      <c r="D74" s="20">
        <v>0</v>
      </c>
      <c r="E74" s="70">
        <f t="shared" si="1"/>
        <v>0</v>
      </c>
    </row>
    <row r="75" ht="20.25" customHeight="1" spans="1:5">
      <c r="A75" s="42"/>
      <c r="B75" s="81" t="s">
        <v>1278</v>
      </c>
      <c r="C75" s="20">
        <v>0</v>
      </c>
      <c r="D75" s="20">
        <v>0</v>
      </c>
      <c r="E75" s="70">
        <f t="shared" si="1"/>
        <v>0</v>
      </c>
    </row>
    <row r="76" ht="20.25" customHeight="1" spans="1:5">
      <c r="A76" s="35" t="s">
        <v>375</v>
      </c>
      <c r="B76" s="80" t="s">
        <v>1279</v>
      </c>
      <c r="C76" s="20">
        <f>C4-C73</f>
        <v>0</v>
      </c>
      <c r="D76" s="20">
        <f>D4-D73</f>
        <v>0</v>
      </c>
      <c r="E76" s="70">
        <f t="shared" si="1"/>
        <v>0</v>
      </c>
    </row>
    <row r="77" customHeight="1" spans="1:1">
      <c r="A77" t="s">
        <v>1280</v>
      </c>
    </row>
    <row r="78" customHeight="1" spans="1:1">
      <c r="A78" t="s">
        <v>1281</v>
      </c>
    </row>
  </sheetData>
  <mergeCells count="1">
    <mergeCell ref="A1:E1"/>
  </mergeCells>
  <pageMargins left="0.697916666666667" right="0.697916666666667" top="0.75" bottom="0.75" header="0" footer="0"/>
  <pageSetup paperSize="9" orientation="portrait" blackAndWhite="1" useFirstPageNumber="1"/>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showGridLines="0" zoomScaleSheetLayoutView="60" workbookViewId="0">
      <selection activeCell="A7" sqref="A7"/>
    </sheetView>
  </sheetViews>
  <sheetFormatPr defaultColWidth="11.4285714285714" defaultRowHeight="21" customHeight="1" outlineLevelRow="6" outlineLevelCol="5"/>
  <cols>
    <col min="1" max="1" width="34" customWidth="1"/>
    <col min="2" max="6" width="17.8571428571429" customWidth="1"/>
    <col min="7" max="16384" width="10.4285714285714"/>
  </cols>
  <sheetData>
    <row r="1" s="79" customFormat="1" ht="50.25" customHeight="1" spans="1:6">
      <c r="A1" s="69" t="str">
        <f>财政决算公开目录!D12</f>
        <v>9-2022年师宗县对下税收返还和转移支付分地区决算表（本级）</v>
      </c>
      <c r="B1" s="69"/>
      <c r="C1" s="69"/>
      <c r="D1" s="69"/>
      <c r="E1" s="69"/>
      <c r="F1" s="69"/>
    </row>
    <row r="2" s="79" customFormat="1" ht="20.25" customHeight="1" spans="1:6">
      <c r="A2" s="25"/>
      <c r="B2" s="25"/>
      <c r="C2" s="25"/>
      <c r="D2" s="25"/>
      <c r="E2" s="25"/>
      <c r="F2" s="16" t="s">
        <v>39</v>
      </c>
    </row>
    <row r="3" s="79" customFormat="1" ht="30" customHeight="1" spans="1:6">
      <c r="A3" s="17" t="s">
        <v>1282</v>
      </c>
      <c r="B3" s="18" t="s">
        <v>1283</v>
      </c>
      <c r="C3" s="18" t="s">
        <v>1284</v>
      </c>
      <c r="D3" s="18" t="s">
        <v>1285</v>
      </c>
      <c r="E3" s="18" t="s">
        <v>1286</v>
      </c>
      <c r="F3" s="18" t="s">
        <v>1287</v>
      </c>
    </row>
    <row r="4" s="79" customFormat="1" ht="20.25" customHeight="1" spans="1:6">
      <c r="A4" s="67" t="s">
        <v>1288</v>
      </c>
      <c r="B4" s="20">
        <v>0</v>
      </c>
      <c r="C4" s="20">
        <v>0</v>
      </c>
      <c r="D4" s="20">
        <v>0</v>
      </c>
      <c r="E4" s="20">
        <v>0</v>
      </c>
      <c r="F4" s="20">
        <v>0</v>
      </c>
    </row>
    <row r="5" s="79" customFormat="1" ht="20.25" customHeight="1" spans="1:6">
      <c r="A5" s="67" t="s">
        <v>1289</v>
      </c>
      <c r="B5" s="20">
        <v>0</v>
      </c>
      <c r="C5" s="20">
        <v>0</v>
      </c>
      <c r="D5" s="20">
        <v>0</v>
      </c>
      <c r="E5" s="20">
        <v>0</v>
      </c>
      <c r="F5" s="20">
        <v>0</v>
      </c>
    </row>
    <row r="6" customHeight="1" spans="1:5">
      <c r="A6" t="s">
        <v>1290</v>
      </c>
      <c r="B6" s="79"/>
      <c r="C6" s="79"/>
      <c r="D6" s="79"/>
      <c r="E6" s="79"/>
    </row>
    <row r="7" customHeight="1" spans="1:5">
      <c r="A7" t="s">
        <v>1291</v>
      </c>
      <c r="B7" s="79"/>
      <c r="C7" s="79"/>
      <c r="D7" s="79"/>
      <c r="E7" s="79"/>
    </row>
  </sheetData>
  <mergeCells count="1">
    <mergeCell ref="A1:F1"/>
  </mergeCells>
  <pageMargins left="0.697916666666667" right="0.697916666666667" top="0.75" bottom="0.75" header="0" footer="0"/>
  <pageSetup paperSize="9" orientation="portrait" blackAndWhite="1" useFirstPageNumber="1"/>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
  <sheetViews>
    <sheetView showGridLines="0" zoomScaleSheetLayoutView="60" topLeftCell="D1" workbookViewId="0">
      <selection activeCell="N29" sqref="N29"/>
    </sheetView>
  </sheetViews>
  <sheetFormatPr defaultColWidth="11.4285714285714" defaultRowHeight="14.25" customHeight="1" outlineLevelRow="5"/>
  <cols>
    <col min="1" max="1" width="32" customWidth="1"/>
    <col min="2" max="3" width="17.8571428571429" customWidth="1"/>
    <col min="4" max="7" width="17.1428571428571" customWidth="1"/>
    <col min="8" max="24" width="17.8571428571429" customWidth="1"/>
    <col min="25" max="16384" width="10.4285714285714"/>
  </cols>
  <sheetData>
    <row r="1" s="79" customFormat="1" ht="50.25" customHeight="1" spans="1:24">
      <c r="A1" s="69" t="str">
        <f>财政决算公开目录!D13</f>
        <v>10-2022年师宗县对下专项转移支付分地区分项目决算表（本级）</v>
      </c>
      <c r="B1" s="69"/>
      <c r="C1" s="69"/>
      <c r="D1" s="69"/>
      <c r="H1" s="69"/>
      <c r="I1" s="69"/>
      <c r="J1" s="69"/>
      <c r="K1" s="69"/>
      <c r="L1" s="69"/>
      <c r="M1" s="69"/>
      <c r="N1" s="69"/>
      <c r="O1" s="69"/>
      <c r="P1" s="69"/>
      <c r="Q1" s="69"/>
      <c r="R1" s="69"/>
      <c r="S1" s="69"/>
      <c r="T1" s="69"/>
      <c r="U1" s="69"/>
      <c r="V1" s="69"/>
      <c r="W1" s="69"/>
      <c r="X1" s="69"/>
    </row>
    <row r="2" s="79" customFormat="1" ht="20.25" customHeight="1" spans="1:24">
      <c r="A2" s="71"/>
      <c r="B2" s="16"/>
      <c r="C2" s="16"/>
      <c r="D2" s="26"/>
      <c r="H2" s="26"/>
      <c r="I2" s="26"/>
      <c r="J2" s="26"/>
      <c r="K2" s="26"/>
      <c r="L2" s="26"/>
      <c r="M2" s="26"/>
      <c r="N2" s="71"/>
      <c r="O2" s="71"/>
      <c r="P2" s="71"/>
      <c r="Q2" s="26"/>
      <c r="R2" s="26"/>
      <c r="S2" s="26"/>
      <c r="T2" s="26"/>
      <c r="U2" s="71"/>
      <c r="V2" s="71"/>
      <c r="W2" s="71"/>
      <c r="X2" s="16" t="s">
        <v>39</v>
      </c>
    </row>
    <row r="3" s="79" customFormat="1" ht="30" customHeight="1" spans="1:24">
      <c r="A3" s="17" t="s">
        <v>1292</v>
      </c>
      <c r="B3" s="18" t="s">
        <v>1293</v>
      </c>
      <c r="C3" s="18" t="s">
        <v>1284</v>
      </c>
      <c r="D3" s="18" t="s">
        <v>1294</v>
      </c>
      <c r="E3" s="18" t="s">
        <v>1205</v>
      </c>
      <c r="F3" s="18" t="s">
        <v>1206</v>
      </c>
      <c r="G3" s="18" t="s">
        <v>1207</v>
      </c>
      <c r="H3" s="18" t="s">
        <v>1295</v>
      </c>
      <c r="I3" s="18" t="s">
        <v>1296</v>
      </c>
      <c r="J3" s="18" t="s">
        <v>1297</v>
      </c>
      <c r="K3" s="18" t="s">
        <v>1298</v>
      </c>
      <c r="L3" s="18" t="s">
        <v>1299</v>
      </c>
      <c r="M3" s="18" t="s">
        <v>1300</v>
      </c>
      <c r="N3" s="18" t="s">
        <v>1301</v>
      </c>
      <c r="O3" s="18" t="s">
        <v>1302</v>
      </c>
      <c r="P3" s="18" t="s">
        <v>1303</v>
      </c>
      <c r="Q3" s="18" t="s">
        <v>1304</v>
      </c>
      <c r="R3" s="18" t="s">
        <v>1305</v>
      </c>
      <c r="S3" s="18" t="s">
        <v>1306</v>
      </c>
      <c r="T3" s="18" t="s">
        <v>1307</v>
      </c>
      <c r="U3" s="18" t="s">
        <v>1308</v>
      </c>
      <c r="V3" s="18" t="s">
        <v>1309</v>
      </c>
      <c r="W3" s="18" t="s">
        <v>1310</v>
      </c>
      <c r="X3" s="18" t="s">
        <v>1311</v>
      </c>
    </row>
    <row r="4" s="79" customFormat="1" ht="20.25" customHeight="1" spans="1:24">
      <c r="A4" s="67" t="s">
        <v>1289</v>
      </c>
      <c r="B4" s="20">
        <v>0</v>
      </c>
      <c r="C4" s="20">
        <v>0</v>
      </c>
      <c r="D4" s="20">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row>
    <row r="5" s="79" customFormat="1" ht="20.25" customHeight="1" spans="1:24">
      <c r="A5" s="67" t="s">
        <v>1289</v>
      </c>
      <c r="B5" s="20">
        <v>0</v>
      </c>
      <c r="C5" s="20">
        <v>0</v>
      </c>
      <c r="D5" s="2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row>
    <row r="6" customHeight="1" spans="4:4">
      <c r="D6" t="s">
        <v>1312</v>
      </c>
    </row>
  </sheetData>
  <mergeCells count="1">
    <mergeCell ref="A1:X1"/>
  </mergeCells>
  <pageMargins left="0.697916666666667" right="0.697916666666667" top="0.75" bottom="0.75" header="0" footer="0"/>
  <pageSetup paperSize="9" orientation="portrait" blackAndWhite="1" useFirstPageNumber="1"/>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6"/>
  <sheetViews>
    <sheetView showGridLines="0" zoomScaleSheetLayoutView="60" topLeftCell="A5" workbookViewId="0">
      <selection activeCell="D4" sqref="D4:D76"/>
    </sheetView>
  </sheetViews>
  <sheetFormatPr defaultColWidth="10.2857142857143" defaultRowHeight="14.25" customHeight="1" outlineLevelCol="3"/>
  <cols>
    <col min="1" max="1" width="48.2857142857143" style="66" customWidth="1"/>
    <col min="2" max="4" width="17.8571428571429" style="66" customWidth="1"/>
    <col min="5" max="16384" width="10.2857142857143" customWidth="1"/>
  </cols>
  <sheetData>
    <row r="1" ht="50.25" customHeight="1" spans="1:4">
      <c r="A1" s="63" t="str">
        <f>财政决算公开目录!D14</f>
        <v>11-2022年师宗县一般公共预算基本支出（经济分类）决算表（本级）</v>
      </c>
      <c r="B1" s="63"/>
      <c r="C1" s="63"/>
      <c r="D1" s="63"/>
    </row>
    <row r="2" ht="20.25" customHeight="1" spans="1:4">
      <c r="A2" s="16" t="s">
        <v>143</v>
      </c>
      <c r="B2" s="16"/>
      <c r="C2" s="16"/>
      <c r="D2" s="16"/>
    </row>
    <row r="3" ht="30" customHeight="1" spans="1:4">
      <c r="A3" s="17" t="s">
        <v>144</v>
      </c>
      <c r="B3" s="18" t="s">
        <v>42</v>
      </c>
      <c r="C3" s="18" t="s">
        <v>45</v>
      </c>
      <c r="D3" s="18" t="s">
        <v>47</v>
      </c>
    </row>
    <row r="4" ht="20.25" customHeight="1" spans="1:4">
      <c r="A4" s="42" t="s">
        <v>1313</v>
      </c>
      <c r="B4" s="20">
        <v>32357</v>
      </c>
      <c r="C4" s="20">
        <v>37019</v>
      </c>
      <c r="D4" s="70">
        <f t="shared" ref="D4:D67" si="0">IF(B4&lt;&gt;0,(C4/B4)*100,0)</f>
        <v>114.408010631394</v>
      </c>
    </row>
    <row r="5" ht="20.25" customHeight="1" spans="1:4">
      <c r="A5" s="42" t="s">
        <v>1314</v>
      </c>
      <c r="B5" s="20">
        <v>17732</v>
      </c>
      <c r="C5" s="20">
        <v>19413</v>
      </c>
      <c r="D5" s="70">
        <f t="shared" si="0"/>
        <v>109.480036092939</v>
      </c>
    </row>
    <row r="6" ht="20.25" customHeight="1" spans="1:4">
      <c r="A6" s="42" t="s">
        <v>1315</v>
      </c>
      <c r="B6" s="20">
        <v>8447</v>
      </c>
      <c r="C6" s="20">
        <v>6838</v>
      </c>
      <c r="D6" s="70">
        <f t="shared" si="0"/>
        <v>80.9518172132118</v>
      </c>
    </row>
    <row r="7" ht="20.25" customHeight="1" spans="1:4">
      <c r="A7" s="42" t="s">
        <v>1316</v>
      </c>
      <c r="B7" s="20">
        <v>2479</v>
      </c>
      <c r="C7" s="20">
        <v>7003</v>
      </c>
      <c r="D7" s="70">
        <f t="shared" si="0"/>
        <v>282.492940701896</v>
      </c>
    </row>
    <row r="8" ht="20.25" customHeight="1" spans="1:4">
      <c r="A8" s="42" t="s">
        <v>1317</v>
      </c>
      <c r="B8" s="20">
        <v>3699</v>
      </c>
      <c r="C8" s="20">
        <v>3765</v>
      </c>
      <c r="D8" s="70">
        <f t="shared" si="0"/>
        <v>101.784266017843</v>
      </c>
    </row>
    <row r="9" ht="20.25" customHeight="1" spans="1:4">
      <c r="A9" s="42" t="s">
        <v>1318</v>
      </c>
      <c r="B9" s="20">
        <v>19470</v>
      </c>
      <c r="C9" s="20">
        <v>3814</v>
      </c>
      <c r="D9" s="70">
        <f t="shared" si="0"/>
        <v>19.5891114535182</v>
      </c>
    </row>
    <row r="10" ht="20.25" customHeight="1" spans="1:4">
      <c r="A10" s="42" t="s">
        <v>1319</v>
      </c>
      <c r="B10" s="20">
        <v>15672</v>
      </c>
      <c r="C10" s="20">
        <v>3000</v>
      </c>
      <c r="D10" s="70">
        <f t="shared" si="0"/>
        <v>19.1424196018377</v>
      </c>
    </row>
    <row r="11" ht="20.25" customHeight="1" spans="1:4">
      <c r="A11" s="42" t="s">
        <v>1320</v>
      </c>
      <c r="B11" s="20">
        <v>159</v>
      </c>
      <c r="C11" s="20">
        <v>58</v>
      </c>
      <c r="D11" s="70">
        <f t="shared" si="0"/>
        <v>36.4779874213836</v>
      </c>
    </row>
    <row r="12" ht="20.25" customHeight="1" spans="1:4">
      <c r="A12" s="42" t="s">
        <v>1321</v>
      </c>
      <c r="B12" s="20">
        <v>864</v>
      </c>
      <c r="C12" s="20">
        <v>32</v>
      </c>
      <c r="D12" s="70">
        <f t="shared" si="0"/>
        <v>3.7037037037037</v>
      </c>
    </row>
    <row r="13" ht="20.25" customHeight="1" spans="1:4">
      <c r="A13" s="42" t="s">
        <v>1322</v>
      </c>
      <c r="B13" s="20">
        <v>128</v>
      </c>
      <c r="C13" s="20">
        <v>40</v>
      </c>
      <c r="D13" s="70">
        <f t="shared" si="0"/>
        <v>31.25</v>
      </c>
    </row>
    <row r="14" ht="20.25" customHeight="1" spans="1:4">
      <c r="A14" s="42" t="s">
        <v>1323</v>
      </c>
      <c r="B14" s="20">
        <v>1807</v>
      </c>
      <c r="C14" s="20">
        <v>81</v>
      </c>
      <c r="D14" s="70">
        <f t="shared" si="0"/>
        <v>4.48256779192031</v>
      </c>
    </row>
    <row r="15" ht="20.25" customHeight="1" spans="1:4">
      <c r="A15" s="42" t="s">
        <v>1324</v>
      </c>
      <c r="B15" s="20">
        <v>132</v>
      </c>
      <c r="C15" s="20">
        <v>77</v>
      </c>
      <c r="D15" s="70">
        <f t="shared" si="0"/>
        <v>58.3333333333333</v>
      </c>
    </row>
    <row r="16" ht="20.25" customHeight="1" spans="1:4">
      <c r="A16" s="42" t="s">
        <v>1325</v>
      </c>
      <c r="B16" s="20">
        <v>0</v>
      </c>
      <c r="C16" s="20">
        <v>0</v>
      </c>
      <c r="D16" s="70">
        <f t="shared" si="0"/>
        <v>0</v>
      </c>
    </row>
    <row r="17" ht="20.25" customHeight="1" spans="1:4">
      <c r="A17" s="42" t="s">
        <v>1326</v>
      </c>
      <c r="B17" s="20">
        <v>461</v>
      </c>
      <c r="C17" s="20">
        <v>321</v>
      </c>
      <c r="D17" s="70">
        <f t="shared" si="0"/>
        <v>69.6312364425163</v>
      </c>
    </row>
    <row r="18" ht="20.25" customHeight="1" spans="1:4">
      <c r="A18" s="42" t="s">
        <v>1327</v>
      </c>
      <c r="B18" s="20">
        <v>134</v>
      </c>
      <c r="C18" s="20">
        <v>116</v>
      </c>
      <c r="D18" s="70">
        <f t="shared" si="0"/>
        <v>86.5671641791045</v>
      </c>
    </row>
    <row r="19" ht="20.25" customHeight="1" spans="1:4">
      <c r="A19" s="42" t="s">
        <v>1328</v>
      </c>
      <c r="B19" s="20">
        <v>113</v>
      </c>
      <c r="C19" s="20">
        <v>89</v>
      </c>
      <c r="D19" s="70">
        <f t="shared" si="0"/>
        <v>78.7610619469027</v>
      </c>
    </row>
    <row r="20" ht="20.25" customHeight="1" spans="1:4">
      <c r="A20" s="42" t="s">
        <v>1329</v>
      </c>
      <c r="B20" s="20">
        <v>11</v>
      </c>
      <c r="C20" s="20">
        <v>127</v>
      </c>
      <c r="D20" s="70">
        <f t="shared" si="0"/>
        <v>1154.54545454545</v>
      </c>
    </row>
    <row r="21" ht="20.25" customHeight="1" spans="1:4">
      <c r="A21" s="42" t="s">
        <v>1330</v>
      </c>
      <c r="B21" s="20">
        <v>0</v>
      </c>
      <c r="C21" s="20">
        <v>0</v>
      </c>
      <c r="D21" s="70">
        <f t="shared" si="0"/>
        <v>0</v>
      </c>
    </row>
    <row r="22" ht="20.25" customHeight="1" spans="1:4">
      <c r="A22" s="42" t="s">
        <v>1331</v>
      </c>
      <c r="B22" s="20">
        <v>0</v>
      </c>
      <c r="C22" s="20">
        <v>0</v>
      </c>
      <c r="D22" s="70">
        <f t="shared" si="0"/>
        <v>0</v>
      </c>
    </row>
    <row r="23" ht="20.25" customHeight="1" spans="1:4">
      <c r="A23" s="42" t="s">
        <v>1332</v>
      </c>
      <c r="B23" s="20">
        <v>0</v>
      </c>
      <c r="C23" s="20">
        <v>0</v>
      </c>
      <c r="D23" s="70">
        <f t="shared" si="0"/>
        <v>0</v>
      </c>
    </row>
    <row r="24" ht="20.25" customHeight="1" spans="1:4">
      <c r="A24" s="42" t="s">
        <v>1333</v>
      </c>
      <c r="B24" s="20">
        <v>0</v>
      </c>
      <c r="C24" s="20">
        <v>0</v>
      </c>
      <c r="D24" s="70">
        <f t="shared" si="0"/>
        <v>0</v>
      </c>
    </row>
    <row r="25" ht="20.25" customHeight="1" spans="1:4">
      <c r="A25" s="42" t="s">
        <v>1334</v>
      </c>
      <c r="B25" s="20">
        <v>11</v>
      </c>
      <c r="C25" s="20">
        <v>127</v>
      </c>
      <c r="D25" s="70">
        <f t="shared" si="0"/>
        <v>1154.54545454545</v>
      </c>
    </row>
    <row r="26" ht="20.25" customHeight="1" spans="1:4">
      <c r="A26" s="42" t="s">
        <v>1335</v>
      </c>
      <c r="B26" s="20">
        <v>0</v>
      </c>
      <c r="C26" s="20">
        <v>0</v>
      </c>
      <c r="D26" s="70">
        <f t="shared" si="0"/>
        <v>0</v>
      </c>
    </row>
    <row r="27" ht="20.25" customHeight="1" spans="1:4">
      <c r="A27" s="42" t="s">
        <v>1336</v>
      </c>
      <c r="B27" s="20">
        <v>0</v>
      </c>
      <c r="C27" s="20">
        <v>0</v>
      </c>
      <c r="D27" s="70">
        <f t="shared" si="0"/>
        <v>0</v>
      </c>
    </row>
    <row r="28" ht="20.25" customHeight="1" spans="1:4">
      <c r="A28" s="42" t="s">
        <v>1337</v>
      </c>
      <c r="B28" s="20">
        <v>0</v>
      </c>
      <c r="C28" s="20">
        <v>0</v>
      </c>
      <c r="D28" s="70">
        <f t="shared" si="0"/>
        <v>0</v>
      </c>
    </row>
    <row r="29" ht="20.25" customHeight="1" spans="1:4">
      <c r="A29" s="42" t="s">
        <v>1330</v>
      </c>
      <c r="B29" s="20">
        <v>0</v>
      </c>
      <c r="C29" s="20">
        <v>0</v>
      </c>
      <c r="D29" s="70">
        <f t="shared" si="0"/>
        <v>0</v>
      </c>
    </row>
    <row r="30" ht="20.25" customHeight="1" spans="1:4">
      <c r="A30" s="42" t="s">
        <v>1331</v>
      </c>
      <c r="B30" s="20">
        <v>0</v>
      </c>
      <c r="C30" s="20">
        <v>0</v>
      </c>
      <c r="D30" s="70">
        <f t="shared" si="0"/>
        <v>0</v>
      </c>
    </row>
    <row r="31" ht="20.25" customHeight="1" spans="1:4">
      <c r="A31" s="42" t="s">
        <v>1332</v>
      </c>
      <c r="B31" s="20">
        <v>0</v>
      </c>
      <c r="C31" s="20">
        <v>0</v>
      </c>
      <c r="D31" s="70">
        <f t="shared" si="0"/>
        <v>0</v>
      </c>
    </row>
    <row r="32" ht="20.25" customHeight="1" spans="1:4">
      <c r="A32" s="42" t="s">
        <v>1334</v>
      </c>
      <c r="B32" s="20">
        <v>0</v>
      </c>
      <c r="C32" s="20">
        <v>0</v>
      </c>
      <c r="D32" s="70">
        <f t="shared" si="0"/>
        <v>0</v>
      </c>
    </row>
    <row r="33" ht="20.25" customHeight="1" spans="1:4">
      <c r="A33" s="42" t="s">
        <v>1335</v>
      </c>
      <c r="B33" s="20">
        <v>0</v>
      </c>
      <c r="C33" s="20">
        <v>0</v>
      </c>
      <c r="D33" s="70">
        <f t="shared" si="0"/>
        <v>0</v>
      </c>
    </row>
    <row r="34" ht="20.25" customHeight="1" spans="1:4">
      <c r="A34" s="42" t="s">
        <v>1336</v>
      </c>
      <c r="B34" s="20">
        <v>0</v>
      </c>
      <c r="C34" s="20">
        <v>0</v>
      </c>
      <c r="D34" s="70">
        <f t="shared" si="0"/>
        <v>0</v>
      </c>
    </row>
    <row r="35" ht="20.25" customHeight="1" spans="1:4">
      <c r="A35" s="42" t="s">
        <v>1338</v>
      </c>
      <c r="B35" s="20">
        <v>94429</v>
      </c>
      <c r="C35" s="20">
        <v>106936</v>
      </c>
      <c r="D35" s="70">
        <f t="shared" si="0"/>
        <v>113.244871808449</v>
      </c>
    </row>
    <row r="36" ht="20.25" customHeight="1" spans="1:4">
      <c r="A36" s="42" t="s">
        <v>1339</v>
      </c>
      <c r="B36" s="20">
        <v>92701</v>
      </c>
      <c r="C36" s="20">
        <v>103612</v>
      </c>
      <c r="D36" s="70">
        <f t="shared" si="0"/>
        <v>111.770099567426</v>
      </c>
    </row>
    <row r="37" ht="20.25" customHeight="1" spans="1:4">
      <c r="A37" s="42" t="s">
        <v>1340</v>
      </c>
      <c r="B37" s="20">
        <v>1728</v>
      </c>
      <c r="C37" s="20">
        <v>3324</v>
      </c>
      <c r="D37" s="70">
        <f t="shared" si="0"/>
        <v>192.361111111111</v>
      </c>
    </row>
    <row r="38" ht="20.25" customHeight="1" spans="1:4">
      <c r="A38" s="42" t="s">
        <v>1341</v>
      </c>
      <c r="B38" s="20">
        <v>0</v>
      </c>
      <c r="C38" s="20">
        <v>0</v>
      </c>
      <c r="D38" s="70">
        <f t="shared" si="0"/>
        <v>0</v>
      </c>
    </row>
    <row r="39" ht="20.25" customHeight="1" spans="1:4">
      <c r="A39" s="42" t="s">
        <v>1342</v>
      </c>
      <c r="B39" s="20">
        <v>526</v>
      </c>
      <c r="C39" s="20">
        <v>2</v>
      </c>
      <c r="D39" s="70">
        <f t="shared" si="0"/>
        <v>0.380228136882129</v>
      </c>
    </row>
    <row r="40" ht="20.25" customHeight="1" spans="1:4">
      <c r="A40" s="42" t="s">
        <v>1343</v>
      </c>
      <c r="B40" s="20">
        <v>526</v>
      </c>
      <c r="C40" s="20">
        <v>2</v>
      </c>
      <c r="D40" s="70">
        <f t="shared" si="0"/>
        <v>0.380228136882129</v>
      </c>
    </row>
    <row r="41" ht="20.25" customHeight="1" spans="1:4">
      <c r="A41" s="42" t="s">
        <v>1344</v>
      </c>
      <c r="B41" s="20">
        <v>0</v>
      </c>
      <c r="C41" s="20">
        <v>0</v>
      </c>
      <c r="D41" s="70">
        <f t="shared" si="0"/>
        <v>0</v>
      </c>
    </row>
    <row r="42" ht="20.25" customHeight="1" spans="1:4">
      <c r="A42" s="42" t="s">
        <v>1345</v>
      </c>
      <c r="B42" s="20">
        <v>0</v>
      </c>
      <c r="C42" s="20">
        <v>0</v>
      </c>
      <c r="D42" s="70">
        <f t="shared" si="0"/>
        <v>0</v>
      </c>
    </row>
    <row r="43" ht="20.25" customHeight="1" spans="1:4">
      <c r="A43" s="42" t="s">
        <v>1346</v>
      </c>
      <c r="B43" s="20">
        <v>0</v>
      </c>
      <c r="C43" s="20">
        <v>0</v>
      </c>
      <c r="D43" s="70">
        <f t="shared" si="0"/>
        <v>0</v>
      </c>
    </row>
    <row r="44" ht="20.25" customHeight="1" spans="1:4">
      <c r="A44" s="42" t="s">
        <v>1347</v>
      </c>
      <c r="B44" s="20">
        <v>0</v>
      </c>
      <c r="C44" s="20">
        <v>0</v>
      </c>
      <c r="D44" s="70">
        <f t="shared" si="0"/>
        <v>0</v>
      </c>
    </row>
    <row r="45" ht="20.25" customHeight="1" spans="1:4">
      <c r="A45" s="42" t="s">
        <v>1348</v>
      </c>
      <c r="B45" s="20">
        <v>0</v>
      </c>
      <c r="C45" s="20">
        <v>0</v>
      </c>
      <c r="D45" s="70">
        <f t="shared" si="0"/>
        <v>0</v>
      </c>
    </row>
    <row r="46" ht="20.25" customHeight="1" spans="1:4">
      <c r="A46" s="42" t="s">
        <v>1349</v>
      </c>
      <c r="B46" s="20">
        <v>0</v>
      </c>
      <c r="C46" s="20">
        <v>0</v>
      </c>
      <c r="D46" s="70">
        <f t="shared" si="0"/>
        <v>0</v>
      </c>
    </row>
    <row r="47" ht="20.25" customHeight="1" spans="1:4">
      <c r="A47" s="42" t="s">
        <v>1350</v>
      </c>
      <c r="B47" s="20">
        <v>0</v>
      </c>
      <c r="C47" s="20">
        <v>0</v>
      </c>
      <c r="D47" s="70">
        <f t="shared" si="0"/>
        <v>0</v>
      </c>
    </row>
    <row r="48" ht="20.25" customHeight="1" spans="1:4">
      <c r="A48" s="42" t="s">
        <v>1351</v>
      </c>
      <c r="B48" s="20">
        <v>0</v>
      </c>
      <c r="C48" s="20">
        <v>0</v>
      </c>
      <c r="D48" s="70">
        <f t="shared" si="0"/>
        <v>0</v>
      </c>
    </row>
    <row r="49" ht="20.25" customHeight="1" spans="1:4">
      <c r="A49" s="42" t="s">
        <v>1352</v>
      </c>
      <c r="B49" s="20">
        <v>0</v>
      </c>
      <c r="C49" s="20">
        <v>0</v>
      </c>
      <c r="D49" s="70">
        <f t="shared" si="0"/>
        <v>0</v>
      </c>
    </row>
    <row r="50" ht="20.25" customHeight="1" spans="1:4">
      <c r="A50" s="42" t="s">
        <v>1353</v>
      </c>
      <c r="B50" s="20">
        <v>0</v>
      </c>
      <c r="C50" s="20">
        <v>0</v>
      </c>
      <c r="D50" s="70">
        <f t="shared" si="0"/>
        <v>0</v>
      </c>
    </row>
    <row r="51" ht="20.25" customHeight="1" spans="1:4">
      <c r="A51" s="42" t="s">
        <v>1354</v>
      </c>
      <c r="B51" s="20">
        <v>41558</v>
      </c>
      <c r="C51" s="20">
        <v>12990</v>
      </c>
      <c r="D51" s="70">
        <f t="shared" si="0"/>
        <v>31.2575196111459</v>
      </c>
    </row>
    <row r="52" ht="20.25" customHeight="1" spans="1:4">
      <c r="A52" s="42" t="s">
        <v>1355</v>
      </c>
      <c r="B52" s="20">
        <v>21145</v>
      </c>
      <c r="C52" s="20">
        <v>6720</v>
      </c>
      <c r="D52" s="70">
        <f t="shared" si="0"/>
        <v>31.7805627807992</v>
      </c>
    </row>
    <row r="53" ht="20.25" customHeight="1" spans="1:4">
      <c r="A53" s="42" t="s">
        <v>1356</v>
      </c>
      <c r="B53" s="20">
        <v>11188</v>
      </c>
      <c r="C53" s="20">
        <v>0</v>
      </c>
      <c r="D53" s="70">
        <f t="shared" si="0"/>
        <v>0</v>
      </c>
    </row>
    <row r="54" ht="20.25" customHeight="1" spans="1:4">
      <c r="A54" s="42" t="s">
        <v>1357</v>
      </c>
      <c r="B54" s="20">
        <v>160</v>
      </c>
      <c r="C54" s="20">
        <v>0</v>
      </c>
      <c r="D54" s="70">
        <f t="shared" si="0"/>
        <v>0</v>
      </c>
    </row>
    <row r="55" ht="20.25" customHeight="1" spans="1:4">
      <c r="A55" s="42" t="s">
        <v>1358</v>
      </c>
      <c r="B55" s="20">
        <v>5855</v>
      </c>
      <c r="C55" s="20">
        <v>6028</v>
      </c>
      <c r="D55" s="70">
        <f t="shared" si="0"/>
        <v>102.954739538856</v>
      </c>
    </row>
    <row r="56" ht="20.25" customHeight="1" spans="1:4">
      <c r="A56" s="42" t="s">
        <v>1359</v>
      </c>
      <c r="B56" s="20">
        <v>3210</v>
      </c>
      <c r="C56" s="20">
        <v>242</v>
      </c>
      <c r="D56" s="70">
        <f t="shared" si="0"/>
        <v>7.53894080996885</v>
      </c>
    </row>
    <row r="57" ht="20.25" customHeight="1" spans="1:4">
      <c r="A57" s="42" t="s">
        <v>1360</v>
      </c>
      <c r="B57" s="20">
        <v>0</v>
      </c>
      <c r="C57" s="20">
        <v>0</v>
      </c>
      <c r="D57" s="70">
        <f t="shared" si="0"/>
        <v>0</v>
      </c>
    </row>
    <row r="58" ht="20.25" customHeight="1" spans="1:4">
      <c r="A58" s="42" t="s">
        <v>1361</v>
      </c>
      <c r="B58" s="20">
        <v>0</v>
      </c>
      <c r="C58" s="20">
        <v>0</v>
      </c>
      <c r="D58" s="70">
        <f t="shared" si="0"/>
        <v>0</v>
      </c>
    </row>
    <row r="59" ht="20.25" customHeight="1" spans="1:4">
      <c r="A59" s="42" t="s">
        <v>535</v>
      </c>
      <c r="B59" s="20">
        <v>0</v>
      </c>
      <c r="C59" s="20">
        <v>0</v>
      </c>
      <c r="D59" s="70">
        <f t="shared" si="0"/>
        <v>0</v>
      </c>
    </row>
    <row r="60" ht="20.25" customHeight="1" spans="1:4">
      <c r="A60" s="42" t="s">
        <v>1362</v>
      </c>
      <c r="B60" s="20">
        <v>0</v>
      </c>
      <c r="C60" s="20">
        <v>0</v>
      </c>
      <c r="D60" s="70">
        <f t="shared" si="0"/>
        <v>0</v>
      </c>
    </row>
    <row r="61" ht="20.25" customHeight="1" spans="1:4">
      <c r="A61" s="42" t="s">
        <v>1363</v>
      </c>
      <c r="B61" s="20">
        <v>0</v>
      </c>
      <c r="C61" s="20">
        <v>0</v>
      </c>
      <c r="D61" s="70">
        <f t="shared" si="0"/>
        <v>0</v>
      </c>
    </row>
    <row r="62" ht="20.25" customHeight="1" spans="1:4">
      <c r="A62" s="42" t="s">
        <v>1364</v>
      </c>
      <c r="B62" s="20">
        <v>0</v>
      </c>
      <c r="C62" s="20">
        <v>0</v>
      </c>
      <c r="D62" s="70">
        <f t="shared" si="0"/>
        <v>0</v>
      </c>
    </row>
    <row r="63" ht="20.25" customHeight="1" spans="1:4">
      <c r="A63" s="42" t="s">
        <v>1365</v>
      </c>
      <c r="B63" s="20">
        <v>0</v>
      </c>
      <c r="C63" s="20">
        <v>0</v>
      </c>
      <c r="D63" s="70">
        <f t="shared" si="0"/>
        <v>0</v>
      </c>
    </row>
    <row r="64" ht="20.25" customHeight="1" spans="1:4">
      <c r="A64" s="42" t="s">
        <v>1366</v>
      </c>
      <c r="B64" s="20">
        <v>0</v>
      </c>
      <c r="C64" s="20">
        <v>0</v>
      </c>
      <c r="D64" s="70">
        <f t="shared" si="0"/>
        <v>0</v>
      </c>
    </row>
    <row r="65" ht="20.25" customHeight="1" spans="1:4">
      <c r="A65" s="42" t="s">
        <v>1367</v>
      </c>
      <c r="B65" s="20">
        <v>0</v>
      </c>
      <c r="C65" s="20">
        <v>0</v>
      </c>
      <c r="D65" s="70">
        <f t="shared" si="0"/>
        <v>0</v>
      </c>
    </row>
    <row r="66" ht="20.25" customHeight="1" spans="1:4">
      <c r="A66" s="42" t="s">
        <v>1368</v>
      </c>
      <c r="B66" s="20">
        <v>0</v>
      </c>
      <c r="C66" s="20">
        <v>0</v>
      </c>
      <c r="D66" s="70">
        <f t="shared" si="0"/>
        <v>0</v>
      </c>
    </row>
    <row r="67" ht="20.25" customHeight="1" spans="1:4">
      <c r="A67" s="42" t="s">
        <v>1369</v>
      </c>
      <c r="B67" s="20">
        <v>0</v>
      </c>
      <c r="C67" s="20">
        <v>0</v>
      </c>
      <c r="D67" s="70">
        <f t="shared" si="0"/>
        <v>0</v>
      </c>
    </row>
    <row r="68" ht="20.25" customHeight="1" spans="1:4">
      <c r="A68" s="42" t="s">
        <v>1370</v>
      </c>
      <c r="B68" s="20">
        <v>0</v>
      </c>
      <c r="C68" s="20">
        <v>0</v>
      </c>
      <c r="D68" s="70">
        <f t="shared" ref="D68:D74" si="1">IF(B68&lt;&gt;0,(C68/B68)*100,0)</f>
        <v>0</v>
      </c>
    </row>
    <row r="69" ht="20.25" customHeight="1" spans="1:4">
      <c r="A69" s="42" t="s">
        <v>1311</v>
      </c>
      <c r="B69" s="20">
        <v>0</v>
      </c>
      <c r="C69" s="20">
        <v>0</v>
      </c>
      <c r="D69" s="70">
        <f t="shared" si="1"/>
        <v>0</v>
      </c>
    </row>
    <row r="70" ht="20.25" customHeight="1" spans="1:4">
      <c r="A70" s="42" t="s">
        <v>1371</v>
      </c>
      <c r="B70" s="20">
        <v>0</v>
      </c>
      <c r="C70" s="20">
        <v>0</v>
      </c>
      <c r="D70" s="70">
        <f t="shared" si="1"/>
        <v>0</v>
      </c>
    </row>
    <row r="71" ht="20.25" customHeight="1" spans="1:4">
      <c r="A71" s="42" t="s">
        <v>1372</v>
      </c>
      <c r="B71" s="20">
        <v>0</v>
      </c>
      <c r="C71" s="20">
        <v>0</v>
      </c>
      <c r="D71" s="70">
        <f t="shared" si="1"/>
        <v>0</v>
      </c>
    </row>
    <row r="72" ht="20.25" customHeight="1" spans="1:4">
      <c r="A72" s="42" t="s">
        <v>1373</v>
      </c>
      <c r="B72" s="20">
        <v>0</v>
      </c>
      <c r="C72" s="20">
        <v>0</v>
      </c>
      <c r="D72" s="70">
        <f t="shared" si="1"/>
        <v>0</v>
      </c>
    </row>
    <row r="73" ht="20.25" customHeight="1" spans="1:4">
      <c r="A73" s="42" t="s">
        <v>1374</v>
      </c>
      <c r="B73" s="20">
        <v>0</v>
      </c>
      <c r="C73" s="20">
        <v>0</v>
      </c>
      <c r="D73" s="70">
        <f t="shared" si="1"/>
        <v>0</v>
      </c>
    </row>
    <row r="74" ht="20.25" customHeight="1" spans="1:4">
      <c r="A74" s="42" t="s">
        <v>1006</v>
      </c>
      <c r="B74" s="20">
        <v>0</v>
      </c>
      <c r="C74" s="20">
        <v>0</v>
      </c>
      <c r="D74" s="70">
        <f t="shared" si="1"/>
        <v>0</v>
      </c>
    </row>
    <row r="75" ht="20.25" customHeight="1" spans="1:4">
      <c r="A75" s="42"/>
      <c r="B75" s="20">
        <v>0</v>
      </c>
      <c r="C75" s="20">
        <v>0</v>
      </c>
      <c r="D75" s="70">
        <v>0</v>
      </c>
    </row>
    <row r="76" ht="20.25" customHeight="1" spans="1:4">
      <c r="A76" s="35" t="s">
        <v>1375</v>
      </c>
      <c r="B76" s="20">
        <v>188351</v>
      </c>
      <c r="C76" s="20">
        <v>160888</v>
      </c>
      <c r="D76" s="70">
        <f>IF(B76&lt;&gt;0,(C76/B76)*100,0)</f>
        <v>85.4192438585407</v>
      </c>
    </row>
  </sheetData>
  <mergeCells count="2">
    <mergeCell ref="A1:D1"/>
    <mergeCell ref="A2:D2"/>
  </mergeCells>
  <pageMargins left="0.697916666666667" right="0.697916666666667" top="0.75" bottom="0.75" header="0" footer="0"/>
  <pageSetup paperSize="9" orientation="portrait" blackAndWhite="1" useFirstPageNumber="1"/>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9:G9"/>
  <sheetViews>
    <sheetView showGridLines="0" workbookViewId="0">
      <selection activeCell="D12" sqref="D12"/>
    </sheetView>
  </sheetViews>
  <sheetFormatPr defaultColWidth="9.14285714285714" defaultRowHeight="18.8" customHeight="1" outlineLevelCol="6"/>
  <cols>
    <col min="1" max="7" width="19.2190476190476" customWidth="1"/>
  </cols>
  <sheetData>
    <row r="9" ht="38.3" customHeight="1" spans="1:7">
      <c r="A9" s="37" t="s">
        <v>1376</v>
      </c>
      <c r="B9" s="37"/>
      <c r="C9" s="37"/>
      <c r="D9" s="37"/>
      <c r="E9" s="37"/>
      <c r="F9" s="37"/>
      <c r="G9" s="37"/>
    </row>
  </sheetData>
  <mergeCells count="1">
    <mergeCell ref="A9:G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6"/>
  <sheetViews>
    <sheetView showGridLines="0" zoomScaleSheetLayoutView="60" workbookViewId="0">
      <selection activeCell="G95" sqref="G95"/>
    </sheetView>
  </sheetViews>
  <sheetFormatPr defaultColWidth="10.2857142857143" defaultRowHeight="14.25" customHeight="1"/>
  <cols>
    <col min="1" max="1" width="55.8571428571429" style="66" customWidth="1"/>
    <col min="2" max="2" width="15.5714285714286" customWidth="1"/>
    <col min="3" max="6" width="15.5714285714286" style="66" customWidth="1"/>
    <col min="7" max="7" width="15.8571428571429" customWidth="1"/>
    <col min="8" max="10" width="15.8571428571429" style="66" customWidth="1"/>
    <col min="11" max="16384" width="10.2857142857143" customWidth="1"/>
  </cols>
  <sheetData>
    <row r="1" ht="50.25" customHeight="1" spans="1:10">
      <c r="A1" s="69" t="str">
        <f>财政决算公开目录!D15</f>
        <v>12-2022年师宗县政府性基金预算收入决算表</v>
      </c>
      <c r="B1" s="77"/>
      <c r="C1" s="69"/>
      <c r="D1" s="69"/>
      <c r="E1" s="69"/>
      <c r="F1" s="69"/>
      <c r="G1" s="77"/>
      <c r="H1" s="69"/>
      <c r="I1" s="69"/>
      <c r="J1" s="69"/>
    </row>
    <row r="2" ht="20.25" customHeight="1" spans="1:10">
      <c r="A2" s="16"/>
      <c r="B2" s="77"/>
      <c r="C2" s="16"/>
      <c r="D2" s="16"/>
      <c r="E2" s="16"/>
      <c r="F2" s="16"/>
      <c r="G2" s="77"/>
      <c r="H2" s="16"/>
      <c r="I2" s="16"/>
      <c r="J2" s="16" t="s">
        <v>143</v>
      </c>
    </row>
    <row r="3" ht="30" customHeight="1" spans="1:10">
      <c r="A3" s="17" t="s">
        <v>40</v>
      </c>
      <c r="B3" s="18" t="s">
        <v>41</v>
      </c>
      <c r="C3" s="18" t="s">
        <v>42</v>
      </c>
      <c r="D3" s="18" t="s">
        <v>43</v>
      </c>
      <c r="E3" s="18" t="s">
        <v>44</v>
      </c>
      <c r="F3" s="18" t="s">
        <v>45</v>
      </c>
      <c r="G3" s="18" t="s">
        <v>46</v>
      </c>
      <c r="H3" s="18" t="s">
        <v>47</v>
      </c>
      <c r="I3" s="18" t="s">
        <v>48</v>
      </c>
      <c r="J3" s="18" t="s">
        <v>49</v>
      </c>
    </row>
    <row r="4" ht="20.25" customHeight="1" spans="1:10">
      <c r="A4" s="19" t="s">
        <v>1377</v>
      </c>
      <c r="B4" s="75">
        <v>0</v>
      </c>
      <c r="C4" s="20">
        <v>13400</v>
      </c>
      <c r="D4" s="20">
        <v>14319</v>
      </c>
      <c r="E4" s="20">
        <v>29493</v>
      </c>
      <c r="F4" s="20">
        <v>14320</v>
      </c>
      <c r="G4" s="76">
        <f t="shared" ref="G4:G67" si="0">IF(B4&lt;&gt;0,(F4/B4)*100,0)</f>
        <v>0</v>
      </c>
      <c r="H4" s="70">
        <f t="shared" ref="H4:H67" si="1">IF(C4&lt;&gt;0,(F4/C4)*100,0)</f>
        <v>106.865671641791</v>
      </c>
      <c r="I4" s="70">
        <f t="shared" ref="I4:I67" si="2">IF(D4&lt;&gt;0,(F4/D4)*100,0)</f>
        <v>100.006983727914</v>
      </c>
      <c r="J4" s="70">
        <f t="shared" ref="J4:J67" si="3">IF(E4&lt;&gt;0,(F4/E4)*100,0)</f>
        <v>48.5538941443732</v>
      </c>
    </row>
    <row r="5" ht="20.25" customHeight="1" spans="1:10">
      <c r="A5" s="19" t="s">
        <v>1378</v>
      </c>
      <c r="B5" s="75">
        <v>0</v>
      </c>
      <c r="C5" s="20">
        <v>0</v>
      </c>
      <c r="D5" s="20">
        <v>0</v>
      </c>
      <c r="E5" s="20">
        <v>0</v>
      </c>
      <c r="F5" s="20">
        <v>0</v>
      </c>
      <c r="G5" s="76">
        <f t="shared" si="0"/>
        <v>0</v>
      </c>
      <c r="H5" s="70">
        <f t="shared" si="1"/>
        <v>0</v>
      </c>
      <c r="I5" s="70">
        <f t="shared" si="2"/>
        <v>0</v>
      </c>
      <c r="J5" s="70">
        <f t="shared" si="3"/>
        <v>0</v>
      </c>
    </row>
    <row r="6" ht="20.25" customHeight="1" spans="1:10">
      <c r="A6" s="19" t="s">
        <v>1379</v>
      </c>
      <c r="B6" s="75">
        <v>0</v>
      </c>
      <c r="C6" s="20">
        <v>0</v>
      </c>
      <c r="D6" s="20">
        <v>0</v>
      </c>
      <c r="E6" s="20">
        <v>0</v>
      </c>
      <c r="F6" s="20">
        <v>0</v>
      </c>
      <c r="G6" s="76">
        <f t="shared" si="0"/>
        <v>0</v>
      </c>
      <c r="H6" s="70">
        <f t="shared" si="1"/>
        <v>0</v>
      </c>
      <c r="I6" s="70">
        <f t="shared" si="2"/>
        <v>0</v>
      </c>
      <c r="J6" s="70">
        <f t="shared" si="3"/>
        <v>0</v>
      </c>
    </row>
    <row r="7" ht="20.25" customHeight="1" spans="1:10">
      <c r="A7" s="19" t="s">
        <v>1380</v>
      </c>
      <c r="B7" s="75">
        <v>0</v>
      </c>
      <c r="C7" s="20">
        <v>0</v>
      </c>
      <c r="D7" s="20">
        <v>0</v>
      </c>
      <c r="E7" s="20">
        <v>0</v>
      </c>
      <c r="F7" s="20">
        <v>0</v>
      </c>
      <c r="G7" s="76">
        <f t="shared" si="0"/>
        <v>0</v>
      </c>
      <c r="H7" s="70">
        <f t="shared" si="1"/>
        <v>0</v>
      </c>
      <c r="I7" s="70">
        <f t="shared" si="2"/>
        <v>0</v>
      </c>
      <c r="J7" s="70">
        <f t="shared" si="3"/>
        <v>0</v>
      </c>
    </row>
    <row r="8" ht="20.25" customHeight="1" spans="1:10">
      <c r="A8" s="19" t="s">
        <v>1381</v>
      </c>
      <c r="B8" s="75">
        <v>0</v>
      </c>
      <c r="C8" s="20">
        <v>0</v>
      </c>
      <c r="D8" s="20">
        <v>0</v>
      </c>
      <c r="E8" s="20">
        <v>0</v>
      </c>
      <c r="F8" s="20">
        <v>0</v>
      </c>
      <c r="G8" s="76">
        <f t="shared" si="0"/>
        <v>0</v>
      </c>
      <c r="H8" s="70">
        <f t="shared" si="1"/>
        <v>0</v>
      </c>
      <c r="I8" s="70">
        <f t="shared" si="2"/>
        <v>0</v>
      </c>
      <c r="J8" s="70">
        <f t="shared" si="3"/>
        <v>0</v>
      </c>
    </row>
    <row r="9" ht="20.25" customHeight="1" spans="1:10">
      <c r="A9" s="19" t="s">
        <v>1382</v>
      </c>
      <c r="B9" s="75">
        <v>0</v>
      </c>
      <c r="C9" s="20">
        <v>0</v>
      </c>
      <c r="D9" s="20">
        <v>0</v>
      </c>
      <c r="E9" s="20">
        <v>0</v>
      </c>
      <c r="F9" s="20">
        <v>0</v>
      </c>
      <c r="G9" s="76">
        <f t="shared" si="0"/>
        <v>0</v>
      </c>
      <c r="H9" s="70">
        <f t="shared" si="1"/>
        <v>0</v>
      </c>
      <c r="I9" s="70">
        <f t="shared" si="2"/>
        <v>0</v>
      </c>
      <c r="J9" s="70">
        <f t="shared" si="3"/>
        <v>0</v>
      </c>
    </row>
    <row r="10" ht="20.25" customHeight="1" spans="1:10">
      <c r="A10" s="19" t="s">
        <v>1383</v>
      </c>
      <c r="B10" s="75">
        <v>0</v>
      </c>
      <c r="C10" s="20">
        <v>0</v>
      </c>
      <c r="D10" s="20">
        <v>0</v>
      </c>
      <c r="E10" s="20">
        <v>0</v>
      </c>
      <c r="F10" s="20">
        <v>0</v>
      </c>
      <c r="G10" s="76">
        <f t="shared" si="0"/>
        <v>0</v>
      </c>
      <c r="H10" s="70">
        <f t="shared" si="1"/>
        <v>0</v>
      </c>
      <c r="I10" s="70">
        <f t="shared" si="2"/>
        <v>0</v>
      </c>
      <c r="J10" s="70">
        <f t="shared" si="3"/>
        <v>0</v>
      </c>
    </row>
    <row r="11" ht="20.25" customHeight="1" spans="1:10">
      <c r="A11" s="19" t="s">
        <v>1384</v>
      </c>
      <c r="B11" s="75">
        <v>0</v>
      </c>
      <c r="C11" s="20">
        <v>0</v>
      </c>
      <c r="D11" s="20">
        <v>0</v>
      </c>
      <c r="E11" s="20">
        <v>0</v>
      </c>
      <c r="F11" s="20">
        <v>0</v>
      </c>
      <c r="G11" s="76">
        <f t="shared" si="0"/>
        <v>0</v>
      </c>
      <c r="H11" s="70">
        <f t="shared" si="1"/>
        <v>0</v>
      </c>
      <c r="I11" s="70">
        <f t="shared" si="2"/>
        <v>0</v>
      </c>
      <c r="J11" s="70">
        <f t="shared" si="3"/>
        <v>0</v>
      </c>
    </row>
    <row r="12" ht="20.25" customHeight="1" spans="1:10">
      <c r="A12" s="19" t="s">
        <v>1385</v>
      </c>
      <c r="B12" s="75">
        <v>0</v>
      </c>
      <c r="C12" s="20">
        <v>0</v>
      </c>
      <c r="D12" s="20">
        <v>0</v>
      </c>
      <c r="E12" s="20">
        <v>0</v>
      </c>
      <c r="F12" s="20">
        <v>0</v>
      </c>
      <c r="G12" s="76">
        <f t="shared" si="0"/>
        <v>0</v>
      </c>
      <c r="H12" s="70">
        <f t="shared" si="1"/>
        <v>0</v>
      </c>
      <c r="I12" s="70">
        <f t="shared" si="2"/>
        <v>0</v>
      </c>
      <c r="J12" s="70">
        <f t="shared" si="3"/>
        <v>0</v>
      </c>
    </row>
    <row r="13" ht="20.25" customHeight="1" spans="1:10">
      <c r="A13" s="19" t="s">
        <v>1386</v>
      </c>
      <c r="B13" s="75">
        <v>0</v>
      </c>
      <c r="C13" s="20">
        <v>0</v>
      </c>
      <c r="D13" s="20">
        <v>0</v>
      </c>
      <c r="E13" s="20">
        <v>0</v>
      </c>
      <c r="F13" s="20">
        <v>0</v>
      </c>
      <c r="G13" s="76">
        <f t="shared" si="0"/>
        <v>0</v>
      </c>
      <c r="H13" s="70">
        <f t="shared" si="1"/>
        <v>0</v>
      </c>
      <c r="I13" s="70">
        <f t="shared" si="2"/>
        <v>0</v>
      </c>
      <c r="J13" s="70">
        <f t="shared" si="3"/>
        <v>0</v>
      </c>
    </row>
    <row r="14" ht="20.25" customHeight="1" spans="1:10">
      <c r="A14" s="19" t="s">
        <v>1387</v>
      </c>
      <c r="B14" s="75">
        <v>0</v>
      </c>
      <c r="C14" s="20">
        <v>0</v>
      </c>
      <c r="D14" s="20">
        <v>0</v>
      </c>
      <c r="E14" s="20">
        <v>0</v>
      </c>
      <c r="F14" s="20">
        <v>0</v>
      </c>
      <c r="G14" s="76">
        <f t="shared" si="0"/>
        <v>0</v>
      </c>
      <c r="H14" s="70">
        <f t="shared" si="1"/>
        <v>0</v>
      </c>
      <c r="I14" s="70">
        <f t="shared" si="2"/>
        <v>0</v>
      </c>
      <c r="J14" s="70">
        <f t="shared" si="3"/>
        <v>0</v>
      </c>
    </row>
    <row r="15" ht="20.25" customHeight="1" spans="1:10">
      <c r="A15" s="19" t="s">
        <v>1388</v>
      </c>
      <c r="B15" s="75">
        <v>0</v>
      </c>
      <c r="C15" s="20">
        <v>12000</v>
      </c>
      <c r="D15" s="20">
        <v>13546</v>
      </c>
      <c r="E15" s="20">
        <v>28163</v>
      </c>
      <c r="F15" s="20">
        <v>13546</v>
      </c>
      <c r="G15" s="76">
        <f t="shared" si="0"/>
        <v>0</v>
      </c>
      <c r="H15" s="70">
        <f t="shared" si="1"/>
        <v>112.883333333333</v>
      </c>
      <c r="I15" s="70">
        <f t="shared" si="2"/>
        <v>100</v>
      </c>
      <c r="J15" s="70">
        <f t="shared" si="3"/>
        <v>48.098569044491</v>
      </c>
    </row>
    <row r="16" ht="20.25" customHeight="1" spans="1:10">
      <c r="A16" s="19" t="s">
        <v>1389</v>
      </c>
      <c r="B16" s="75">
        <v>0</v>
      </c>
      <c r="C16" s="20">
        <v>0</v>
      </c>
      <c r="D16" s="20">
        <v>0</v>
      </c>
      <c r="E16" s="20">
        <v>27316</v>
      </c>
      <c r="F16" s="20">
        <v>13946</v>
      </c>
      <c r="G16" s="76">
        <f t="shared" si="0"/>
        <v>0</v>
      </c>
      <c r="H16" s="70">
        <f t="shared" si="1"/>
        <v>0</v>
      </c>
      <c r="I16" s="70">
        <f t="shared" si="2"/>
        <v>0</v>
      </c>
      <c r="J16" s="70">
        <f t="shared" si="3"/>
        <v>51.0543271342803</v>
      </c>
    </row>
    <row r="17" ht="20.25" customHeight="1" spans="1:10">
      <c r="A17" s="19" t="s">
        <v>1390</v>
      </c>
      <c r="B17" s="75">
        <v>0</v>
      </c>
      <c r="C17" s="20">
        <v>0</v>
      </c>
      <c r="D17" s="20">
        <v>0</v>
      </c>
      <c r="E17" s="20">
        <v>1301</v>
      </c>
      <c r="F17" s="20">
        <v>189</v>
      </c>
      <c r="G17" s="76">
        <f t="shared" si="0"/>
        <v>0</v>
      </c>
      <c r="H17" s="70">
        <f t="shared" si="1"/>
        <v>0</v>
      </c>
      <c r="I17" s="70">
        <f t="shared" si="2"/>
        <v>0</v>
      </c>
      <c r="J17" s="70">
        <f t="shared" si="3"/>
        <v>14.5272867025365</v>
      </c>
    </row>
    <row r="18" ht="20.25" customHeight="1" spans="1:10">
      <c r="A18" s="19" t="s">
        <v>1391</v>
      </c>
      <c r="B18" s="75">
        <v>0</v>
      </c>
      <c r="C18" s="20">
        <v>0</v>
      </c>
      <c r="D18" s="20">
        <v>0</v>
      </c>
      <c r="E18" s="20">
        <v>0</v>
      </c>
      <c r="F18" s="20">
        <v>0</v>
      </c>
      <c r="G18" s="76">
        <f t="shared" si="0"/>
        <v>0</v>
      </c>
      <c r="H18" s="70">
        <f t="shared" si="1"/>
        <v>0</v>
      </c>
      <c r="I18" s="70">
        <f t="shared" si="2"/>
        <v>0</v>
      </c>
      <c r="J18" s="70">
        <f t="shared" si="3"/>
        <v>0</v>
      </c>
    </row>
    <row r="19" ht="20.25" customHeight="1" spans="1:10">
      <c r="A19" s="19" t="s">
        <v>1392</v>
      </c>
      <c r="B19" s="75">
        <v>0</v>
      </c>
      <c r="C19" s="20">
        <v>0</v>
      </c>
      <c r="D19" s="20">
        <v>0</v>
      </c>
      <c r="E19" s="20">
        <v>-454</v>
      </c>
      <c r="F19" s="20">
        <v>-589</v>
      </c>
      <c r="G19" s="76">
        <f t="shared" si="0"/>
        <v>0</v>
      </c>
      <c r="H19" s="70">
        <f t="shared" si="1"/>
        <v>0</v>
      </c>
      <c r="I19" s="70">
        <f t="shared" si="2"/>
        <v>0</v>
      </c>
      <c r="J19" s="70">
        <f t="shared" si="3"/>
        <v>129.735682819383</v>
      </c>
    </row>
    <row r="20" ht="20.25" customHeight="1" spans="1:10">
      <c r="A20" s="19" t="s">
        <v>1393</v>
      </c>
      <c r="B20" s="75">
        <v>0</v>
      </c>
      <c r="C20" s="20">
        <v>0</v>
      </c>
      <c r="D20" s="20">
        <v>0</v>
      </c>
      <c r="E20" s="20">
        <v>0</v>
      </c>
      <c r="F20" s="20">
        <v>0</v>
      </c>
      <c r="G20" s="76">
        <f t="shared" si="0"/>
        <v>0</v>
      </c>
      <c r="H20" s="70">
        <f t="shared" si="1"/>
        <v>0</v>
      </c>
      <c r="I20" s="70">
        <f t="shared" si="2"/>
        <v>0</v>
      </c>
      <c r="J20" s="70">
        <f t="shared" si="3"/>
        <v>0</v>
      </c>
    </row>
    <row r="21" ht="20.25" customHeight="1" spans="1:10">
      <c r="A21" s="19" t="s">
        <v>1394</v>
      </c>
      <c r="B21" s="75">
        <v>0</v>
      </c>
      <c r="C21" s="20">
        <v>0</v>
      </c>
      <c r="D21" s="20">
        <v>0</v>
      </c>
      <c r="E21" s="20">
        <v>0</v>
      </c>
      <c r="F21" s="20">
        <v>0</v>
      </c>
      <c r="G21" s="76">
        <f t="shared" si="0"/>
        <v>0</v>
      </c>
      <c r="H21" s="70">
        <f t="shared" si="1"/>
        <v>0</v>
      </c>
      <c r="I21" s="70">
        <f t="shared" si="2"/>
        <v>0</v>
      </c>
      <c r="J21" s="70">
        <f t="shared" si="3"/>
        <v>0</v>
      </c>
    </row>
    <row r="22" ht="20.25" customHeight="1" spans="1:10">
      <c r="A22" s="19" t="s">
        <v>1395</v>
      </c>
      <c r="B22" s="75">
        <v>0</v>
      </c>
      <c r="C22" s="20">
        <v>0</v>
      </c>
      <c r="D22" s="20">
        <v>0</v>
      </c>
      <c r="E22" s="20">
        <v>0</v>
      </c>
      <c r="F22" s="20">
        <v>0</v>
      </c>
      <c r="G22" s="76">
        <f t="shared" si="0"/>
        <v>0</v>
      </c>
      <c r="H22" s="70">
        <f t="shared" si="1"/>
        <v>0</v>
      </c>
      <c r="I22" s="70">
        <f t="shared" si="2"/>
        <v>0</v>
      </c>
      <c r="J22" s="70">
        <f t="shared" si="3"/>
        <v>0</v>
      </c>
    </row>
    <row r="23" ht="20.25" customHeight="1" spans="1:10">
      <c r="A23" s="19" t="s">
        <v>1396</v>
      </c>
      <c r="B23" s="75">
        <v>0</v>
      </c>
      <c r="C23" s="20">
        <v>0</v>
      </c>
      <c r="D23" s="20">
        <v>0</v>
      </c>
      <c r="E23" s="20">
        <v>0</v>
      </c>
      <c r="F23" s="20">
        <v>0</v>
      </c>
      <c r="G23" s="76">
        <f t="shared" si="0"/>
        <v>0</v>
      </c>
      <c r="H23" s="70">
        <f t="shared" si="1"/>
        <v>0</v>
      </c>
      <c r="I23" s="70">
        <f t="shared" si="2"/>
        <v>0</v>
      </c>
      <c r="J23" s="70">
        <f t="shared" si="3"/>
        <v>0</v>
      </c>
    </row>
    <row r="24" ht="20.25" customHeight="1" spans="1:10">
      <c r="A24" s="19" t="s">
        <v>1397</v>
      </c>
      <c r="B24" s="75">
        <v>0</v>
      </c>
      <c r="C24" s="20">
        <v>0</v>
      </c>
      <c r="D24" s="20">
        <v>0</v>
      </c>
      <c r="E24" s="20">
        <v>0</v>
      </c>
      <c r="F24" s="20">
        <v>0</v>
      </c>
      <c r="G24" s="76">
        <f t="shared" si="0"/>
        <v>0</v>
      </c>
      <c r="H24" s="70">
        <f t="shared" si="1"/>
        <v>0</v>
      </c>
      <c r="I24" s="70">
        <f t="shared" si="2"/>
        <v>0</v>
      </c>
      <c r="J24" s="70">
        <f t="shared" si="3"/>
        <v>0</v>
      </c>
    </row>
    <row r="25" ht="20.25" customHeight="1" spans="1:10">
      <c r="A25" s="19" t="s">
        <v>1398</v>
      </c>
      <c r="B25" s="75">
        <v>0</v>
      </c>
      <c r="C25" s="20">
        <v>0</v>
      </c>
      <c r="D25" s="20">
        <v>0</v>
      </c>
      <c r="E25" s="20">
        <v>0</v>
      </c>
      <c r="F25" s="20">
        <v>0</v>
      </c>
      <c r="G25" s="76">
        <f t="shared" si="0"/>
        <v>0</v>
      </c>
      <c r="H25" s="70">
        <f t="shared" si="1"/>
        <v>0</v>
      </c>
      <c r="I25" s="70">
        <f t="shared" si="2"/>
        <v>0</v>
      </c>
      <c r="J25" s="70">
        <f t="shared" si="3"/>
        <v>0</v>
      </c>
    </row>
    <row r="26" ht="20.25" customHeight="1" spans="1:10">
      <c r="A26" s="19" t="s">
        <v>1399</v>
      </c>
      <c r="B26" s="75">
        <v>0</v>
      </c>
      <c r="C26" s="20">
        <v>0</v>
      </c>
      <c r="D26" s="20">
        <v>0</v>
      </c>
      <c r="E26" s="20">
        <v>0</v>
      </c>
      <c r="F26" s="20">
        <v>0</v>
      </c>
      <c r="G26" s="76">
        <f t="shared" si="0"/>
        <v>0</v>
      </c>
      <c r="H26" s="70">
        <f t="shared" si="1"/>
        <v>0</v>
      </c>
      <c r="I26" s="70">
        <f t="shared" si="2"/>
        <v>0</v>
      </c>
      <c r="J26" s="70">
        <f t="shared" si="3"/>
        <v>0</v>
      </c>
    </row>
    <row r="27" ht="20.25" customHeight="1" spans="1:10">
      <c r="A27" s="19" t="s">
        <v>1400</v>
      </c>
      <c r="B27" s="75">
        <v>0</v>
      </c>
      <c r="C27" s="20">
        <v>0</v>
      </c>
      <c r="D27" s="20">
        <v>0</v>
      </c>
      <c r="E27" s="20">
        <v>0</v>
      </c>
      <c r="F27" s="20">
        <v>0</v>
      </c>
      <c r="G27" s="76">
        <f t="shared" si="0"/>
        <v>0</v>
      </c>
      <c r="H27" s="70">
        <f t="shared" si="1"/>
        <v>0</v>
      </c>
      <c r="I27" s="70">
        <f t="shared" si="2"/>
        <v>0</v>
      </c>
      <c r="J27" s="70">
        <f t="shared" si="3"/>
        <v>0</v>
      </c>
    </row>
    <row r="28" ht="20.25" customHeight="1" spans="1:10">
      <c r="A28" s="19" t="s">
        <v>1401</v>
      </c>
      <c r="B28" s="75">
        <v>0</v>
      </c>
      <c r="C28" s="20">
        <v>0</v>
      </c>
      <c r="D28" s="20">
        <v>0</v>
      </c>
      <c r="E28" s="20">
        <v>0</v>
      </c>
      <c r="F28" s="20">
        <v>0</v>
      </c>
      <c r="G28" s="76">
        <f t="shared" si="0"/>
        <v>0</v>
      </c>
      <c r="H28" s="70">
        <f t="shared" si="1"/>
        <v>0</v>
      </c>
      <c r="I28" s="70">
        <f t="shared" si="2"/>
        <v>0</v>
      </c>
      <c r="J28" s="70">
        <f t="shared" si="3"/>
        <v>0</v>
      </c>
    </row>
    <row r="29" ht="20.25" customHeight="1" spans="1:10">
      <c r="A29" s="19" t="s">
        <v>1402</v>
      </c>
      <c r="B29" s="75">
        <v>0</v>
      </c>
      <c r="C29" s="20">
        <v>0</v>
      </c>
      <c r="D29" s="20">
        <v>0</v>
      </c>
      <c r="E29" s="20">
        <v>0</v>
      </c>
      <c r="F29" s="20">
        <v>0</v>
      </c>
      <c r="G29" s="76">
        <f t="shared" si="0"/>
        <v>0</v>
      </c>
      <c r="H29" s="70">
        <f t="shared" si="1"/>
        <v>0</v>
      </c>
      <c r="I29" s="70">
        <f t="shared" si="2"/>
        <v>0</v>
      </c>
      <c r="J29" s="70">
        <f t="shared" si="3"/>
        <v>0</v>
      </c>
    </row>
    <row r="30" ht="20.25" customHeight="1" spans="1:10">
      <c r="A30" s="19" t="s">
        <v>1403</v>
      </c>
      <c r="B30" s="75">
        <v>0</v>
      </c>
      <c r="C30" s="20">
        <v>0</v>
      </c>
      <c r="D30" s="20">
        <v>0</v>
      </c>
      <c r="E30" s="20">
        <v>0</v>
      </c>
      <c r="F30" s="20">
        <v>0</v>
      </c>
      <c r="G30" s="76">
        <f t="shared" si="0"/>
        <v>0</v>
      </c>
      <c r="H30" s="70">
        <f t="shared" si="1"/>
        <v>0</v>
      </c>
      <c r="I30" s="70">
        <f t="shared" si="2"/>
        <v>0</v>
      </c>
      <c r="J30" s="70">
        <f t="shared" si="3"/>
        <v>0</v>
      </c>
    </row>
    <row r="31" ht="20.25" customHeight="1" spans="1:10">
      <c r="A31" s="19" t="s">
        <v>1404</v>
      </c>
      <c r="B31" s="75">
        <v>0</v>
      </c>
      <c r="C31" s="20">
        <v>900</v>
      </c>
      <c r="D31" s="20">
        <v>596</v>
      </c>
      <c r="E31" s="20">
        <v>855</v>
      </c>
      <c r="F31" s="20">
        <v>597</v>
      </c>
      <c r="G31" s="76">
        <f t="shared" si="0"/>
        <v>0</v>
      </c>
      <c r="H31" s="70">
        <f t="shared" si="1"/>
        <v>66.3333333333333</v>
      </c>
      <c r="I31" s="70">
        <f t="shared" si="2"/>
        <v>100.167785234899</v>
      </c>
      <c r="J31" s="70">
        <f t="shared" si="3"/>
        <v>69.8245614035088</v>
      </c>
    </row>
    <row r="32" ht="20.25" customHeight="1" spans="1:10">
      <c r="A32" s="19" t="s">
        <v>1405</v>
      </c>
      <c r="B32" s="75">
        <v>0</v>
      </c>
      <c r="C32" s="20">
        <v>0</v>
      </c>
      <c r="D32" s="20">
        <v>0</v>
      </c>
      <c r="E32" s="20">
        <v>0</v>
      </c>
      <c r="F32" s="20">
        <v>0</v>
      </c>
      <c r="G32" s="76">
        <f t="shared" si="0"/>
        <v>0</v>
      </c>
      <c r="H32" s="70">
        <f t="shared" si="1"/>
        <v>0</v>
      </c>
      <c r="I32" s="70">
        <f t="shared" si="2"/>
        <v>0</v>
      </c>
      <c r="J32" s="70">
        <f t="shared" si="3"/>
        <v>0</v>
      </c>
    </row>
    <row r="33" ht="20.25" customHeight="1" spans="1:10">
      <c r="A33" s="19" t="s">
        <v>1406</v>
      </c>
      <c r="B33" s="75">
        <v>0</v>
      </c>
      <c r="C33" s="20">
        <v>0</v>
      </c>
      <c r="D33" s="20">
        <v>0</v>
      </c>
      <c r="E33" s="20">
        <v>0</v>
      </c>
      <c r="F33" s="20">
        <v>0</v>
      </c>
      <c r="G33" s="76">
        <f t="shared" si="0"/>
        <v>0</v>
      </c>
      <c r="H33" s="70">
        <f t="shared" si="1"/>
        <v>0</v>
      </c>
      <c r="I33" s="70">
        <f t="shared" si="2"/>
        <v>0</v>
      </c>
      <c r="J33" s="70">
        <f t="shared" si="3"/>
        <v>0</v>
      </c>
    </row>
    <row r="34" ht="20.25" customHeight="1" spans="1:10">
      <c r="A34" s="19" t="s">
        <v>1407</v>
      </c>
      <c r="B34" s="75">
        <v>0</v>
      </c>
      <c r="C34" s="20">
        <v>0</v>
      </c>
      <c r="D34" s="20">
        <v>0</v>
      </c>
      <c r="E34" s="20">
        <v>0</v>
      </c>
      <c r="F34" s="20">
        <v>0</v>
      </c>
      <c r="G34" s="76">
        <f t="shared" si="0"/>
        <v>0</v>
      </c>
      <c r="H34" s="70">
        <f t="shared" si="1"/>
        <v>0</v>
      </c>
      <c r="I34" s="70">
        <f t="shared" si="2"/>
        <v>0</v>
      </c>
      <c r="J34" s="70">
        <f t="shared" si="3"/>
        <v>0</v>
      </c>
    </row>
    <row r="35" ht="20.25" customHeight="1" spans="1:10">
      <c r="A35" s="19" t="s">
        <v>1408</v>
      </c>
      <c r="B35" s="75">
        <v>0</v>
      </c>
      <c r="C35" s="20">
        <v>0</v>
      </c>
      <c r="D35" s="20">
        <v>0</v>
      </c>
      <c r="E35" s="20">
        <v>0</v>
      </c>
      <c r="F35" s="20">
        <v>0</v>
      </c>
      <c r="G35" s="76">
        <f t="shared" si="0"/>
        <v>0</v>
      </c>
      <c r="H35" s="70">
        <f t="shared" si="1"/>
        <v>0</v>
      </c>
      <c r="I35" s="70">
        <f t="shared" si="2"/>
        <v>0</v>
      </c>
      <c r="J35" s="70">
        <f t="shared" si="3"/>
        <v>0</v>
      </c>
    </row>
    <row r="36" ht="20.25" customHeight="1" spans="1:10">
      <c r="A36" s="19" t="s">
        <v>1409</v>
      </c>
      <c r="B36" s="75">
        <v>0</v>
      </c>
      <c r="C36" s="20">
        <v>0</v>
      </c>
      <c r="D36" s="20">
        <v>0</v>
      </c>
      <c r="E36" s="20">
        <v>0</v>
      </c>
      <c r="F36" s="20">
        <v>0</v>
      </c>
      <c r="G36" s="76">
        <f t="shared" si="0"/>
        <v>0</v>
      </c>
      <c r="H36" s="70">
        <f t="shared" si="1"/>
        <v>0</v>
      </c>
      <c r="I36" s="70">
        <f t="shared" si="2"/>
        <v>0</v>
      </c>
      <c r="J36" s="70">
        <f t="shared" si="3"/>
        <v>0</v>
      </c>
    </row>
    <row r="37" ht="20.25" customHeight="1" spans="1:10">
      <c r="A37" s="19" t="s">
        <v>1410</v>
      </c>
      <c r="B37" s="75">
        <v>0</v>
      </c>
      <c r="C37" s="20">
        <v>0</v>
      </c>
      <c r="D37" s="20">
        <v>0</v>
      </c>
      <c r="E37" s="20">
        <v>0</v>
      </c>
      <c r="F37" s="20">
        <v>0</v>
      </c>
      <c r="G37" s="76">
        <f t="shared" si="0"/>
        <v>0</v>
      </c>
      <c r="H37" s="70">
        <f t="shared" si="1"/>
        <v>0</v>
      </c>
      <c r="I37" s="70">
        <f t="shared" si="2"/>
        <v>0</v>
      </c>
      <c r="J37" s="70">
        <f t="shared" si="3"/>
        <v>0</v>
      </c>
    </row>
    <row r="38" ht="20.25" customHeight="1" spans="1:10">
      <c r="A38" s="19" t="s">
        <v>1411</v>
      </c>
      <c r="B38" s="75">
        <v>0</v>
      </c>
      <c r="C38" s="20">
        <v>0</v>
      </c>
      <c r="D38" s="20">
        <v>0</v>
      </c>
      <c r="E38" s="20">
        <v>0</v>
      </c>
      <c r="F38" s="20">
        <v>0</v>
      </c>
      <c r="G38" s="76">
        <f t="shared" si="0"/>
        <v>0</v>
      </c>
      <c r="H38" s="70">
        <f t="shared" si="1"/>
        <v>0</v>
      </c>
      <c r="I38" s="70">
        <f t="shared" si="2"/>
        <v>0</v>
      </c>
      <c r="J38" s="70">
        <f t="shared" si="3"/>
        <v>0</v>
      </c>
    </row>
    <row r="39" ht="20.25" customHeight="1" spans="1:10">
      <c r="A39" s="19" t="s">
        <v>1412</v>
      </c>
      <c r="B39" s="75">
        <v>0</v>
      </c>
      <c r="C39" s="20">
        <v>0</v>
      </c>
      <c r="D39" s="20">
        <v>0</v>
      </c>
      <c r="E39" s="20">
        <v>0</v>
      </c>
      <c r="F39" s="20">
        <v>0</v>
      </c>
      <c r="G39" s="76">
        <f t="shared" si="0"/>
        <v>0</v>
      </c>
      <c r="H39" s="70">
        <f t="shared" si="1"/>
        <v>0</v>
      </c>
      <c r="I39" s="70">
        <f t="shared" si="2"/>
        <v>0</v>
      </c>
      <c r="J39" s="70">
        <f t="shared" si="3"/>
        <v>0</v>
      </c>
    </row>
    <row r="40" ht="20.25" customHeight="1" spans="1:10">
      <c r="A40" s="19" t="s">
        <v>1413</v>
      </c>
      <c r="B40" s="75">
        <v>0</v>
      </c>
      <c r="C40" s="20">
        <v>0</v>
      </c>
      <c r="D40" s="20">
        <v>0</v>
      </c>
      <c r="E40" s="20">
        <v>0</v>
      </c>
      <c r="F40" s="20">
        <v>0</v>
      </c>
      <c r="G40" s="76">
        <f t="shared" si="0"/>
        <v>0</v>
      </c>
      <c r="H40" s="70">
        <f t="shared" si="1"/>
        <v>0</v>
      </c>
      <c r="I40" s="70">
        <f t="shared" si="2"/>
        <v>0</v>
      </c>
      <c r="J40" s="70">
        <f t="shared" si="3"/>
        <v>0</v>
      </c>
    </row>
    <row r="41" ht="20.25" customHeight="1" spans="1:10">
      <c r="A41" s="19" t="s">
        <v>1414</v>
      </c>
      <c r="B41" s="75">
        <v>0</v>
      </c>
      <c r="C41" s="20">
        <v>0</v>
      </c>
      <c r="D41" s="20">
        <v>0</v>
      </c>
      <c r="E41" s="20">
        <v>0</v>
      </c>
      <c r="F41" s="20">
        <v>0</v>
      </c>
      <c r="G41" s="76">
        <f t="shared" si="0"/>
        <v>0</v>
      </c>
      <c r="H41" s="70">
        <f t="shared" si="1"/>
        <v>0</v>
      </c>
      <c r="I41" s="70">
        <f t="shared" si="2"/>
        <v>0</v>
      </c>
      <c r="J41" s="70">
        <f t="shared" si="3"/>
        <v>0</v>
      </c>
    </row>
    <row r="42" ht="20.25" customHeight="1" spans="1:10">
      <c r="A42" s="19" t="s">
        <v>1415</v>
      </c>
      <c r="B42" s="75">
        <v>0</v>
      </c>
      <c r="C42" s="20">
        <v>0</v>
      </c>
      <c r="D42" s="20">
        <v>0</v>
      </c>
      <c r="E42" s="20">
        <v>0</v>
      </c>
      <c r="F42" s="20">
        <v>0</v>
      </c>
      <c r="G42" s="76">
        <f t="shared" si="0"/>
        <v>0</v>
      </c>
      <c r="H42" s="70">
        <f t="shared" si="1"/>
        <v>0</v>
      </c>
      <c r="I42" s="70">
        <f t="shared" si="2"/>
        <v>0</v>
      </c>
      <c r="J42" s="70">
        <f t="shared" si="3"/>
        <v>0</v>
      </c>
    </row>
    <row r="43" ht="20.25" customHeight="1" spans="1:10">
      <c r="A43" s="19" t="s">
        <v>1416</v>
      </c>
      <c r="B43" s="75">
        <v>0</v>
      </c>
      <c r="C43" s="20">
        <v>500</v>
      </c>
      <c r="D43" s="20">
        <v>177</v>
      </c>
      <c r="E43" s="20">
        <v>475</v>
      </c>
      <c r="F43" s="20">
        <v>177</v>
      </c>
      <c r="G43" s="76">
        <f t="shared" si="0"/>
        <v>0</v>
      </c>
      <c r="H43" s="70">
        <f t="shared" si="1"/>
        <v>35.4</v>
      </c>
      <c r="I43" s="70">
        <f t="shared" si="2"/>
        <v>100</v>
      </c>
      <c r="J43" s="70">
        <f t="shared" si="3"/>
        <v>37.2631578947368</v>
      </c>
    </row>
    <row r="44" ht="20.25" customHeight="1" spans="1:10">
      <c r="A44" s="19" t="s">
        <v>1417</v>
      </c>
      <c r="B44" s="75">
        <v>0</v>
      </c>
      <c r="C44" s="20">
        <v>0</v>
      </c>
      <c r="D44" s="20">
        <v>0</v>
      </c>
      <c r="E44" s="20">
        <v>0</v>
      </c>
      <c r="F44" s="20">
        <v>0</v>
      </c>
      <c r="G44" s="76">
        <f t="shared" si="0"/>
        <v>0</v>
      </c>
      <c r="H44" s="70">
        <f t="shared" si="1"/>
        <v>0</v>
      </c>
      <c r="I44" s="70">
        <f t="shared" si="2"/>
        <v>0</v>
      </c>
      <c r="J44" s="70">
        <f t="shared" si="3"/>
        <v>0</v>
      </c>
    </row>
    <row r="45" ht="20.25" customHeight="1" spans="1:10">
      <c r="A45" s="19" t="s">
        <v>1418</v>
      </c>
      <c r="B45" s="75">
        <v>0</v>
      </c>
      <c r="C45" s="20">
        <v>0</v>
      </c>
      <c r="D45" s="20">
        <v>0</v>
      </c>
      <c r="E45" s="20">
        <v>0</v>
      </c>
      <c r="F45" s="20">
        <v>0</v>
      </c>
      <c r="G45" s="76">
        <f t="shared" si="0"/>
        <v>0</v>
      </c>
      <c r="H45" s="70">
        <f t="shared" si="1"/>
        <v>0</v>
      </c>
      <c r="I45" s="70">
        <f t="shared" si="2"/>
        <v>0</v>
      </c>
      <c r="J45" s="70">
        <f t="shared" si="3"/>
        <v>0</v>
      </c>
    </row>
    <row r="46" ht="20.25" customHeight="1" spans="1:10">
      <c r="A46" s="19" t="s">
        <v>1419</v>
      </c>
      <c r="B46" s="75">
        <v>0</v>
      </c>
      <c r="C46" s="20">
        <v>0</v>
      </c>
      <c r="D46" s="20">
        <v>0</v>
      </c>
      <c r="E46" s="20">
        <v>0</v>
      </c>
      <c r="F46" s="20">
        <v>0</v>
      </c>
      <c r="G46" s="76">
        <f t="shared" si="0"/>
        <v>0</v>
      </c>
      <c r="H46" s="70">
        <f t="shared" si="1"/>
        <v>0</v>
      </c>
      <c r="I46" s="70">
        <f t="shared" si="2"/>
        <v>0</v>
      </c>
      <c r="J46" s="70">
        <f t="shared" si="3"/>
        <v>0</v>
      </c>
    </row>
    <row r="47" ht="20.25" customHeight="1" spans="1:10">
      <c r="A47" s="19" t="s">
        <v>1420</v>
      </c>
      <c r="B47" s="75">
        <v>0</v>
      </c>
      <c r="C47" s="20">
        <v>0</v>
      </c>
      <c r="D47" s="20">
        <v>0</v>
      </c>
      <c r="E47" s="20">
        <v>0</v>
      </c>
      <c r="F47" s="20">
        <v>0</v>
      </c>
      <c r="G47" s="76">
        <f t="shared" si="0"/>
        <v>0</v>
      </c>
      <c r="H47" s="70">
        <f t="shared" si="1"/>
        <v>0</v>
      </c>
      <c r="I47" s="70">
        <f t="shared" si="2"/>
        <v>0</v>
      </c>
      <c r="J47" s="70">
        <f t="shared" si="3"/>
        <v>0</v>
      </c>
    </row>
    <row r="48" ht="20.25" customHeight="1" spans="1:10">
      <c r="A48" s="19" t="s">
        <v>1421</v>
      </c>
      <c r="B48" s="75">
        <v>0</v>
      </c>
      <c r="C48" s="20">
        <v>0</v>
      </c>
      <c r="D48" s="20">
        <v>0</v>
      </c>
      <c r="E48" s="20">
        <v>0</v>
      </c>
      <c r="F48" s="20">
        <v>0</v>
      </c>
      <c r="G48" s="76">
        <f t="shared" si="0"/>
        <v>0</v>
      </c>
      <c r="H48" s="70">
        <f t="shared" si="1"/>
        <v>0</v>
      </c>
      <c r="I48" s="70">
        <f t="shared" si="2"/>
        <v>0</v>
      </c>
      <c r="J48" s="70">
        <f t="shared" si="3"/>
        <v>0</v>
      </c>
    </row>
    <row r="49" ht="20.25" customHeight="1" spans="1:10">
      <c r="A49" s="19" t="s">
        <v>1422</v>
      </c>
      <c r="B49" s="75">
        <v>0</v>
      </c>
      <c r="C49" s="20">
        <v>0</v>
      </c>
      <c r="D49" s="20">
        <v>0</v>
      </c>
      <c r="E49" s="20">
        <v>0</v>
      </c>
      <c r="F49" s="20">
        <v>0</v>
      </c>
      <c r="G49" s="76">
        <f t="shared" si="0"/>
        <v>0</v>
      </c>
      <c r="H49" s="70">
        <f t="shared" si="1"/>
        <v>0</v>
      </c>
      <c r="I49" s="70">
        <f t="shared" si="2"/>
        <v>0</v>
      </c>
      <c r="J49" s="70">
        <f t="shared" si="3"/>
        <v>0</v>
      </c>
    </row>
    <row r="50" ht="20.25" customHeight="1" spans="1:10">
      <c r="A50" s="19" t="s">
        <v>1423</v>
      </c>
      <c r="B50" s="75">
        <v>0</v>
      </c>
      <c r="C50" s="20">
        <v>0</v>
      </c>
      <c r="D50" s="20">
        <v>0</v>
      </c>
      <c r="E50" s="20">
        <v>0</v>
      </c>
      <c r="F50" s="20">
        <v>0</v>
      </c>
      <c r="G50" s="76">
        <f t="shared" si="0"/>
        <v>0</v>
      </c>
      <c r="H50" s="70">
        <f t="shared" si="1"/>
        <v>0</v>
      </c>
      <c r="I50" s="70">
        <f t="shared" si="2"/>
        <v>0</v>
      </c>
      <c r="J50" s="70">
        <f t="shared" si="3"/>
        <v>0</v>
      </c>
    </row>
    <row r="51" ht="20.25" customHeight="1" spans="1:10">
      <c r="A51" s="19" t="s">
        <v>1424</v>
      </c>
      <c r="B51" s="75">
        <v>0</v>
      </c>
      <c r="C51" s="20">
        <v>0</v>
      </c>
      <c r="D51" s="20">
        <v>0</v>
      </c>
      <c r="E51" s="20">
        <v>0</v>
      </c>
      <c r="F51" s="20">
        <v>0</v>
      </c>
      <c r="G51" s="76">
        <f t="shared" si="0"/>
        <v>0</v>
      </c>
      <c r="H51" s="70">
        <f t="shared" si="1"/>
        <v>0</v>
      </c>
      <c r="I51" s="70">
        <f t="shared" si="2"/>
        <v>0</v>
      </c>
      <c r="J51" s="70">
        <f t="shared" si="3"/>
        <v>0</v>
      </c>
    </row>
    <row r="52" ht="20.25" customHeight="1" spans="1:10">
      <c r="A52" s="19" t="s">
        <v>1425</v>
      </c>
      <c r="B52" s="75">
        <v>0</v>
      </c>
      <c r="C52" s="20">
        <v>0</v>
      </c>
      <c r="D52" s="20">
        <v>0</v>
      </c>
      <c r="E52" s="20">
        <v>0</v>
      </c>
      <c r="F52" s="20">
        <v>0</v>
      </c>
      <c r="G52" s="76">
        <f t="shared" si="0"/>
        <v>0</v>
      </c>
      <c r="H52" s="70">
        <f t="shared" si="1"/>
        <v>0</v>
      </c>
      <c r="I52" s="70">
        <f t="shared" si="2"/>
        <v>0</v>
      </c>
      <c r="J52" s="70">
        <f t="shared" si="3"/>
        <v>0</v>
      </c>
    </row>
    <row r="53" ht="20.25" customHeight="1" spans="1:10">
      <c r="A53" s="19" t="s">
        <v>1426</v>
      </c>
      <c r="B53" s="75">
        <v>0</v>
      </c>
      <c r="C53" s="20">
        <v>0</v>
      </c>
      <c r="D53" s="20">
        <v>0</v>
      </c>
      <c r="E53" s="20">
        <v>0</v>
      </c>
      <c r="F53" s="20">
        <v>0</v>
      </c>
      <c r="G53" s="76">
        <f t="shared" si="0"/>
        <v>0</v>
      </c>
      <c r="H53" s="70">
        <f t="shared" si="1"/>
        <v>0</v>
      </c>
      <c r="I53" s="70">
        <f t="shared" si="2"/>
        <v>0</v>
      </c>
      <c r="J53" s="70">
        <f t="shared" si="3"/>
        <v>0</v>
      </c>
    </row>
    <row r="54" ht="20.25" customHeight="1" spans="1:10">
      <c r="A54" s="19" t="s">
        <v>1427</v>
      </c>
      <c r="B54" s="75">
        <v>0</v>
      </c>
      <c r="C54" s="20">
        <v>3100</v>
      </c>
      <c r="D54" s="20">
        <v>6207</v>
      </c>
      <c r="E54" s="20">
        <v>1857</v>
      </c>
      <c r="F54" s="20">
        <v>6206</v>
      </c>
      <c r="G54" s="76">
        <f t="shared" si="0"/>
        <v>0</v>
      </c>
      <c r="H54" s="70">
        <f t="shared" si="1"/>
        <v>200.193548387097</v>
      </c>
      <c r="I54" s="70">
        <f t="shared" si="2"/>
        <v>99.9838891574029</v>
      </c>
      <c r="J54" s="70">
        <f t="shared" si="3"/>
        <v>334.194938072159</v>
      </c>
    </row>
    <row r="55" ht="20.25" customHeight="1" spans="1:10">
      <c r="A55" s="19" t="s">
        <v>1428</v>
      </c>
      <c r="B55" s="75">
        <v>0</v>
      </c>
      <c r="C55" s="20">
        <v>0</v>
      </c>
      <c r="D55" s="20">
        <v>0</v>
      </c>
      <c r="E55" s="20">
        <v>0</v>
      </c>
      <c r="F55" s="20">
        <v>0</v>
      </c>
      <c r="G55" s="76">
        <f t="shared" si="0"/>
        <v>0</v>
      </c>
      <c r="H55" s="70">
        <f t="shared" si="1"/>
        <v>0</v>
      </c>
      <c r="I55" s="70">
        <f t="shared" si="2"/>
        <v>0</v>
      </c>
      <c r="J55" s="70">
        <f t="shared" si="3"/>
        <v>0</v>
      </c>
    </row>
    <row r="56" ht="20.25" customHeight="1" spans="1:10">
      <c r="A56" s="19" t="s">
        <v>1429</v>
      </c>
      <c r="B56" s="75">
        <v>0</v>
      </c>
      <c r="C56" s="20">
        <v>0</v>
      </c>
      <c r="D56" s="20">
        <v>0</v>
      </c>
      <c r="E56" s="20">
        <v>0</v>
      </c>
      <c r="F56" s="20">
        <v>0</v>
      </c>
      <c r="G56" s="76">
        <f t="shared" si="0"/>
        <v>0</v>
      </c>
      <c r="H56" s="70">
        <f t="shared" si="1"/>
        <v>0</v>
      </c>
      <c r="I56" s="70">
        <f t="shared" si="2"/>
        <v>0</v>
      </c>
      <c r="J56" s="70">
        <f t="shared" si="3"/>
        <v>0</v>
      </c>
    </row>
    <row r="57" ht="20.25" customHeight="1" spans="1:10">
      <c r="A57" s="19" t="s">
        <v>1430</v>
      </c>
      <c r="B57" s="75">
        <v>0</v>
      </c>
      <c r="C57" s="20">
        <v>0</v>
      </c>
      <c r="D57" s="20">
        <v>0</v>
      </c>
      <c r="E57" s="20">
        <v>0</v>
      </c>
      <c r="F57" s="20">
        <v>0</v>
      </c>
      <c r="G57" s="76">
        <f t="shared" si="0"/>
        <v>0</v>
      </c>
      <c r="H57" s="78">
        <f t="shared" si="1"/>
        <v>0</v>
      </c>
      <c r="I57" s="78">
        <f t="shared" si="2"/>
        <v>0</v>
      </c>
      <c r="J57" s="78">
        <f t="shared" si="3"/>
        <v>0</v>
      </c>
    </row>
    <row r="58" ht="20.25" customHeight="1" spans="1:10">
      <c r="A58" s="19" t="s">
        <v>1431</v>
      </c>
      <c r="B58" s="75">
        <v>0</v>
      </c>
      <c r="C58" s="20">
        <v>0</v>
      </c>
      <c r="D58" s="20">
        <v>0</v>
      </c>
      <c r="E58" s="20">
        <v>0</v>
      </c>
      <c r="F58" s="20">
        <v>0</v>
      </c>
      <c r="G58" s="76">
        <f t="shared" si="0"/>
        <v>0</v>
      </c>
      <c r="H58" s="78">
        <f t="shared" si="1"/>
        <v>0</v>
      </c>
      <c r="I58" s="78">
        <f t="shared" si="2"/>
        <v>0</v>
      </c>
      <c r="J58" s="78">
        <f t="shared" si="3"/>
        <v>0</v>
      </c>
    </row>
    <row r="59" ht="20.25" customHeight="1" spans="1:10">
      <c r="A59" s="19" t="s">
        <v>1432</v>
      </c>
      <c r="B59" s="75">
        <v>0</v>
      </c>
      <c r="C59" s="20">
        <v>0</v>
      </c>
      <c r="D59" s="20">
        <v>0</v>
      </c>
      <c r="E59" s="20">
        <v>0</v>
      </c>
      <c r="F59" s="20">
        <v>0</v>
      </c>
      <c r="G59" s="76">
        <f t="shared" si="0"/>
        <v>0</v>
      </c>
      <c r="H59" s="78">
        <f t="shared" si="1"/>
        <v>0</v>
      </c>
      <c r="I59" s="78">
        <f t="shared" si="2"/>
        <v>0</v>
      </c>
      <c r="J59" s="78">
        <f t="shared" si="3"/>
        <v>0</v>
      </c>
    </row>
    <row r="60" ht="20.25" customHeight="1" spans="1:10">
      <c r="A60" s="19" t="s">
        <v>1433</v>
      </c>
      <c r="B60" s="75">
        <v>0</v>
      </c>
      <c r="C60" s="20">
        <v>0</v>
      </c>
      <c r="D60" s="20">
        <v>0</v>
      </c>
      <c r="E60" s="20">
        <v>0</v>
      </c>
      <c r="F60" s="20">
        <v>0</v>
      </c>
      <c r="G60" s="76">
        <f t="shared" si="0"/>
        <v>0</v>
      </c>
      <c r="H60" s="78">
        <f t="shared" si="1"/>
        <v>0</v>
      </c>
      <c r="I60" s="78">
        <f t="shared" si="2"/>
        <v>0</v>
      </c>
      <c r="J60" s="78">
        <f t="shared" si="3"/>
        <v>0</v>
      </c>
    </row>
    <row r="61" ht="20.25" customHeight="1" spans="1:10">
      <c r="A61" s="19" t="s">
        <v>1434</v>
      </c>
      <c r="B61" s="75">
        <v>0</v>
      </c>
      <c r="C61" s="20">
        <v>0</v>
      </c>
      <c r="D61" s="20">
        <v>0</v>
      </c>
      <c r="E61" s="20">
        <v>0</v>
      </c>
      <c r="F61" s="20">
        <v>0</v>
      </c>
      <c r="G61" s="76">
        <f t="shared" si="0"/>
        <v>0</v>
      </c>
      <c r="H61" s="78">
        <f t="shared" si="1"/>
        <v>0</v>
      </c>
      <c r="I61" s="78">
        <f t="shared" si="2"/>
        <v>0</v>
      </c>
      <c r="J61" s="78">
        <f t="shared" si="3"/>
        <v>0</v>
      </c>
    </row>
    <row r="62" ht="20.25" customHeight="1" spans="1:10">
      <c r="A62" s="19" t="s">
        <v>1435</v>
      </c>
      <c r="B62" s="75">
        <v>0</v>
      </c>
      <c r="C62" s="20">
        <v>0</v>
      </c>
      <c r="D62" s="20">
        <v>0</v>
      </c>
      <c r="E62" s="20">
        <v>0</v>
      </c>
      <c r="F62" s="20">
        <v>0</v>
      </c>
      <c r="G62" s="76">
        <f t="shared" si="0"/>
        <v>0</v>
      </c>
      <c r="H62" s="78">
        <f t="shared" si="1"/>
        <v>0</v>
      </c>
      <c r="I62" s="78">
        <f t="shared" si="2"/>
        <v>0</v>
      </c>
      <c r="J62" s="78">
        <f t="shared" si="3"/>
        <v>0</v>
      </c>
    </row>
    <row r="63" ht="20.25" customHeight="1" spans="1:10">
      <c r="A63" s="19" t="s">
        <v>1436</v>
      </c>
      <c r="B63" s="75">
        <v>0</v>
      </c>
      <c r="C63" s="20">
        <v>0</v>
      </c>
      <c r="D63" s="20">
        <v>0</v>
      </c>
      <c r="E63" s="20">
        <v>0</v>
      </c>
      <c r="F63" s="20">
        <v>0</v>
      </c>
      <c r="G63" s="76">
        <f t="shared" si="0"/>
        <v>0</v>
      </c>
      <c r="H63" s="78">
        <f t="shared" si="1"/>
        <v>0</v>
      </c>
      <c r="I63" s="78">
        <f t="shared" si="2"/>
        <v>0</v>
      </c>
      <c r="J63" s="78">
        <f t="shared" si="3"/>
        <v>0</v>
      </c>
    </row>
    <row r="64" ht="20.25" customHeight="1" spans="1:10">
      <c r="A64" s="19" t="s">
        <v>1437</v>
      </c>
      <c r="B64" s="75">
        <v>0</v>
      </c>
      <c r="C64" s="20">
        <v>0</v>
      </c>
      <c r="D64" s="20">
        <v>0</v>
      </c>
      <c r="E64" s="20">
        <v>0</v>
      </c>
      <c r="F64" s="20">
        <v>0</v>
      </c>
      <c r="G64" s="76">
        <f t="shared" si="0"/>
        <v>0</v>
      </c>
      <c r="H64" s="78">
        <f t="shared" si="1"/>
        <v>0</v>
      </c>
      <c r="I64" s="78">
        <f t="shared" si="2"/>
        <v>0</v>
      </c>
      <c r="J64" s="78">
        <f t="shared" si="3"/>
        <v>0</v>
      </c>
    </row>
    <row r="65" ht="20.25" customHeight="1" spans="1:10">
      <c r="A65" s="19" t="s">
        <v>1438</v>
      </c>
      <c r="B65" s="75">
        <v>0</v>
      </c>
      <c r="C65" s="20">
        <v>0</v>
      </c>
      <c r="D65" s="20">
        <v>0</v>
      </c>
      <c r="E65" s="20">
        <v>0</v>
      </c>
      <c r="F65" s="20">
        <v>0</v>
      </c>
      <c r="G65" s="76">
        <f t="shared" si="0"/>
        <v>0</v>
      </c>
      <c r="H65" s="78">
        <f t="shared" si="1"/>
        <v>0</v>
      </c>
      <c r="I65" s="78">
        <f t="shared" si="2"/>
        <v>0</v>
      </c>
      <c r="J65" s="78">
        <f t="shared" si="3"/>
        <v>0</v>
      </c>
    </row>
    <row r="66" ht="20.25" customHeight="1" spans="1:10">
      <c r="A66" s="19" t="s">
        <v>1439</v>
      </c>
      <c r="B66" s="75">
        <v>0</v>
      </c>
      <c r="C66" s="20">
        <v>0</v>
      </c>
      <c r="D66" s="20">
        <v>0</v>
      </c>
      <c r="E66" s="20">
        <v>0</v>
      </c>
      <c r="F66" s="20">
        <v>2837</v>
      </c>
      <c r="G66" s="76">
        <f t="shared" si="0"/>
        <v>0</v>
      </c>
      <c r="H66" s="78">
        <f t="shared" si="1"/>
        <v>0</v>
      </c>
      <c r="I66" s="78">
        <f t="shared" si="2"/>
        <v>0</v>
      </c>
      <c r="J66" s="78">
        <f t="shared" si="3"/>
        <v>0</v>
      </c>
    </row>
    <row r="67" ht="20.25" customHeight="1" spans="1:10">
      <c r="A67" s="19" t="s">
        <v>1440</v>
      </c>
      <c r="B67" s="75">
        <v>0</v>
      </c>
      <c r="C67" s="20">
        <v>0</v>
      </c>
      <c r="D67" s="20">
        <v>0</v>
      </c>
      <c r="E67" s="20">
        <v>0</v>
      </c>
      <c r="F67" s="20">
        <v>2837</v>
      </c>
      <c r="G67" s="76">
        <f t="shared" si="0"/>
        <v>0</v>
      </c>
      <c r="H67" s="78">
        <f t="shared" si="1"/>
        <v>0</v>
      </c>
      <c r="I67" s="78">
        <f t="shared" si="2"/>
        <v>0</v>
      </c>
      <c r="J67" s="78">
        <f t="shared" si="3"/>
        <v>0</v>
      </c>
    </row>
    <row r="68" ht="20.25" customHeight="1" spans="1:10">
      <c r="A68" s="19" t="s">
        <v>1441</v>
      </c>
      <c r="B68" s="75">
        <v>0</v>
      </c>
      <c r="C68" s="20">
        <v>0</v>
      </c>
      <c r="D68" s="20">
        <v>0</v>
      </c>
      <c r="E68" s="20">
        <v>0</v>
      </c>
      <c r="F68" s="20">
        <v>0</v>
      </c>
      <c r="G68" s="76">
        <f>IF(B68&lt;&gt;0,(F68/B68)*100,0)</f>
        <v>0</v>
      </c>
      <c r="H68" s="78">
        <f>IF(C68&lt;&gt;0,(F68/C68)*100,0)</f>
        <v>0</v>
      </c>
      <c r="I68" s="78">
        <f>IF(D68&lt;&gt;0,(F68/D68)*100,0)</f>
        <v>0</v>
      </c>
      <c r="J68" s="78">
        <f>IF(E68&lt;&gt;0,(F68/E68)*100,0)</f>
        <v>0</v>
      </c>
    </row>
    <row r="69" ht="20.25" customHeight="1" spans="1:10">
      <c r="A69" s="19" t="s">
        <v>1442</v>
      </c>
      <c r="B69" s="75">
        <v>0</v>
      </c>
      <c r="C69" s="20">
        <v>0</v>
      </c>
      <c r="D69" s="20">
        <v>0</v>
      </c>
      <c r="E69" s="20">
        <v>0</v>
      </c>
      <c r="F69" s="20">
        <v>0</v>
      </c>
      <c r="G69" s="76">
        <f>IF(B69&lt;&gt;0,(F69/B69)*100,0)</f>
        <v>0</v>
      </c>
      <c r="H69" s="78">
        <f>IF(C69&lt;&gt;0,(F69/C69)*100,0)</f>
        <v>0</v>
      </c>
      <c r="I69" s="78">
        <f>IF(D69&lt;&gt;0,(F69/D69)*100,0)</f>
        <v>0</v>
      </c>
      <c r="J69" s="78">
        <f>IF(E69&lt;&gt;0,(F69/E69)*100,0)</f>
        <v>0</v>
      </c>
    </row>
    <row r="70" ht="20.25" customHeight="1" spans="1:10">
      <c r="A70" s="19" t="s">
        <v>1443</v>
      </c>
      <c r="B70" s="75">
        <v>0</v>
      </c>
      <c r="C70" s="20">
        <v>3100</v>
      </c>
      <c r="D70" s="20">
        <v>6207</v>
      </c>
      <c r="E70" s="20">
        <v>1857</v>
      </c>
      <c r="F70" s="20">
        <v>3369</v>
      </c>
      <c r="G70" s="76">
        <f>IF(B70&lt;&gt;0,(F70/B70)*100,0)</f>
        <v>0</v>
      </c>
      <c r="H70" s="78">
        <f>IF(C70&lt;&gt;0,(F70/C70)*100,0)</f>
        <v>108.677419354839</v>
      </c>
      <c r="I70" s="78">
        <f>IF(D70&lt;&gt;0,(F70/D70)*100,0)</f>
        <v>54.2774287095215</v>
      </c>
      <c r="J70" s="78">
        <f>IF(E70&lt;&gt;0,(F70/E70)*100,0)</f>
        <v>181.421647819063</v>
      </c>
    </row>
    <row r="71" ht="20.25" customHeight="1" spans="1:10">
      <c r="A71" s="19" t="s">
        <v>1444</v>
      </c>
      <c r="B71" s="75">
        <v>0</v>
      </c>
      <c r="C71" s="20">
        <v>0</v>
      </c>
      <c r="D71" s="20">
        <v>0</v>
      </c>
      <c r="E71" s="20">
        <v>1857</v>
      </c>
      <c r="F71" s="20">
        <v>3369</v>
      </c>
      <c r="G71" s="76">
        <f>IF(B71&lt;&gt;0,(F71/B71)*100,0)</f>
        <v>0</v>
      </c>
      <c r="H71" s="78">
        <f>IF(C71&lt;&gt;0,(F71/C71)*100,0)</f>
        <v>0</v>
      </c>
      <c r="I71" s="78">
        <f>IF(D71&lt;&gt;0,(F71/D71)*100,0)</f>
        <v>0</v>
      </c>
      <c r="J71" s="78">
        <f>IF(E71&lt;&gt;0,(F71/E71)*100,0)</f>
        <v>181.421647819063</v>
      </c>
    </row>
    <row r="72" ht="20.25" customHeight="1" spans="1:10">
      <c r="A72" s="19" t="s">
        <v>1445</v>
      </c>
      <c r="B72" s="75">
        <v>0</v>
      </c>
      <c r="C72" s="20">
        <v>0</v>
      </c>
      <c r="D72" s="20">
        <v>0</v>
      </c>
      <c r="E72" s="20">
        <v>0</v>
      </c>
      <c r="F72" s="20">
        <v>0</v>
      </c>
      <c r="G72" s="76">
        <f>IF(B72&lt;&gt;0,(F72/B72)*100,0)</f>
        <v>0</v>
      </c>
      <c r="H72" s="78">
        <f>IF(C72&lt;&gt;0,(F72/C72)*100,0)</f>
        <v>0</v>
      </c>
      <c r="I72" s="78">
        <f>IF(D72&lt;&gt;0,(F72/D72)*100,0)</f>
        <v>0</v>
      </c>
      <c r="J72" s="78">
        <f>IF(E72&lt;&gt;0,(F72/E72)*100,0)</f>
        <v>0</v>
      </c>
    </row>
    <row r="73" ht="20.25" customHeight="1" spans="1:10">
      <c r="A73" s="19"/>
      <c r="B73" s="75">
        <v>0</v>
      </c>
      <c r="C73" s="20">
        <v>0</v>
      </c>
      <c r="D73" s="20">
        <v>0</v>
      </c>
      <c r="E73" s="20">
        <v>0</v>
      </c>
      <c r="F73" s="20">
        <v>0</v>
      </c>
      <c r="G73" s="76">
        <v>0</v>
      </c>
      <c r="H73" s="70">
        <v>0</v>
      </c>
      <c r="I73" s="70">
        <v>0</v>
      </c>
      <c r="J73" s="70">
        <v>0</v>
      </c>
    </row>
    <row r="74" ht="20.25" customHeight="1" spans="1:10">
      <c r="A74" s="35" t="s">
        <v>1446</v>
      </c>
      <c r="B74" s="75">
        <v>0</v>
      </c>
      <c r="C74" s="20">
        <v>16500</v>
      </c>
      <c r="D74" s="20">
        <v>20526</v>
      </c>
      <c r="E74" s="20">
        <v>31350</v>
      </c>
      <c r="F74" s="20">
        <v>20526</v>
      </c>
      <c r="G74" s="76">
        <f>IF(B74&lt;&gt;0,(F74/B74)*100,0)</f>
        <v>0</v>
      </c>
      <c r="H74" s="70">
        <f>IF(C74&lt;&gt;0,(F74/C74)*100,0)</f>
        <v>124.4</v>
      </c>
      <c r="I74" s="70">
        <f>IF(D74&lt;&gt;0,(F74/D74)*100,0)</f>
        <v>100</v>
      </c>
      <c r="J74" s="70">
        <f>IF(E74&lt;&gt;0,(F74/E74)*100,0)</f>
        <v>65.4736842105263</v>
      </c>
    </row>
    <row r="75" ht="20.25" customHeight="1" spans="1:10">
      <c r="A75" s="42"/>
      <c r="B75" s="75">
        <v>0</v>
      </c>
      <c r="C75" s="75">
        <v>0</v>
      </c>
      <c r="D75" s="75">
        <v>0</v>
      </c>
      <c r="E75" s="75">
        <v>0</v>
      </c>
      <c r="F75" s="75">
        <v>0</v>
      </c>
      <c r="G75" s="76">
        <v>0</v>
      </c>
      <c r="H75" s="70">
        <v>0</v>
      </c>
      <c r="I75" s="70">
        <v>0</v>
      </c>
      <c r="J75" s="70">
        <v>0</v>
      </c>
    </row>
    <row r="76" ht="20.25" customHeight="1" spans="1:10">
      <c r="A76" s="42" t="s">
        <v>1447</v>
      </c>
      <c r="B76" s="75">
        <v>0</v>
      </c>
      <c r="C76" s="20">
        <v>0</v>
      </c>
      <c r="D76" s="20">
        <v>0</v>
      </c>
      <c r="E76" s="20">
        <v>2135</v>
      </c>
      <c r="F76" s="20">
        <v>2953</v>
      </c>
      <c r="G76" s="76">
        <f t="shared" ref="G76:G84" si="4">IF(B76&lt;&gt;0,(F76/B76)*100,0)</f>
        <v>0</v>
      </c>
      <c r="H76" s="70">
        <f t="shared" ref="H76:H86" si="5">IF(C76&lt;&gt;0,(F76/C76)*100,0)</f>
        <v>0</v>
      </c>
      <c r="I76" s="70">
        <f t="shared" ref="I76:I86" si="6">IF(D76&lt;&gt;0,(F76/D76)*100,0)</f>
        <v>0</v>
      </c>
      <c r="J76" s="70">
        <f t="shared" ref="J76:J86" si="7">IF(E76&lt;&gt;0,(F76/E76)*100,0)</f>
        <v>138.313817330211</v>
      </c>
    </row>
    <row r="77" ht="20.25" customHeight="1" spans="1:10">
      <c r="A77" s="42" t="s">
        <v>1448</v>
      </c>
      <c r="B77" s="75">
        <v>0</v>
      </c>
      <c r="C77" s="20">
        <v>0</v>
      </c>
      <c r="D77" s="20">
        <v>0</v>
      </c>
      <c r="E77" s="20">
        <v>0</v>
      </c>
      <c r="F77" s="20">
        <v>0</v>
      </c>
      <c r="G77" s="76">
        <f t="shared" si="4"/>
        <v>0</v>
      </c>
      <c r="H77" s="70">
        <f t="shared" si="5"/>
        <v>0</v>
      </c>
      <c r="I77" s="70">
        <f t="shared" si="6"/>
        <v>0</v>
      </c>
      <c r="J77" s="70">
        <f t="shared" si="7"/>
        <v>0</v>
      </c>
    </row>
    <row r="78" ht="20.25" customHeight="1" spans="1:10">
      <c r="A78" s="42" t="s">
        <v>1449</v>
      </c>
      <c r="B78" s="75">
        <v>0</v>
      </c>
      <c r="C78" s="20">
        <v>0</v>
      </c>
      <c r="D78" s="20">
        <v>0</v>
      </c>
      <c r="E78" s="20">
        <v>0</v>
      </c>
      <c r="F78" s="20">
        <v>0</v>
      </c>
      <c r="G78" s="76">
        <f t="shared" si="4"/>
        <v>0</v>
      </c>
      <c r="H78" s="70">
        <f t="shared" si="5"/>
        <v>0</v>
      </c>
      <c r="I78" s="70">
        <f t="shared" si="6"/>
        <v>0</v>
      </c>
      <c r="J78" s="70">
        <f t="shared" si="7"/>
        <v>0</v>
      </c>
    </row>
    <row r="79" ht="20.25" customHeight="1" spans="1:10">
      <c r="A79" s="42" t="s">
        <v>1450</v>
      </c>
      <c r="B79" s="75">
        <v>0</v>
      </c>
      <c r="C79" s="20">
        <v>0</v>
      </c>
      <c r="D79" s="20">
        <v>0</v>
      </c>
      <c r="E79" s="20">
        <v>2014</v>
      </c>
      <c r="F79" s="20">
        <v>3139</v>
      </c>
      <c r="G79" s="76">
        <f t="shared" si="4"/>
        <v>0</v>
      </c>
      <c r="H79" s="70">
        <f t="shared" si="5"/>
        <v>0</v>
      </c>
      <c r="I79" s="70">
        <f t="shared" si="6"/>
        <v>0</v>
      </c>
      <c r="J79" s="70">
        <f t="shared" si="7"/>
        <v>155.858987090367</v>
      </c>
    </row>
    <row r="80" ht="20.25" customHeight="1" spans="1:10">
      <c r="A80" s="42" t="s">
        <v>1451</v>
      </c>
      <c r="B80" s="75">
        <v>0</v>
      </c>
      <c r="C80" s="20">
        <v>0</v>
      </c>
      <c r="D80" s="20">
        <v>0</v>
      </c>
      <c r="E80" s="20">
        <v>0</v>
      </c>
      <c r="F80" s="20">
        <v>0</v>
      </c>
      <c r="G80" s="76">
        <f t="shared" si="4"/>
        <v>0</v>
      </c>
      <c r="H80" s="70">
        <f t="shared" si="5"/>
        <v>0</v>
      </c>
      <c r="I80" s="70">
        <f t="shared" si="6"/>
        <v>0</v>
      </c>
      <c r="J80" s="70">
        <f t="shared" si="7"/>
        <v>0</v>
      </c>
    </row>
    <row r="81" ht="20.25" customHeight="1" spans="1:10">
      <c r="A81" s="42" t="s">
        <v>85</v>
      </c>
      <c r="B81" s="75">
        <v>0</v>
      </c>
      <c r="C81" s="20">
        <v>0</v>
      </c>
      <c r="D81" s="20">
        <v>0</v>
      </c>
      <c r="E81" s="20">
        <v>0</v>
      </c>
      <c r="F81" s="20">
        <v>0</v>
      </c>
      <c r="G81" s="76">
        <f t="shared" si="4"/>
        <v>0</v>
      </c>
      <c r="H81" s="70">
        <f t="shared" si="5"/>
        <v>0</v>
      </c>
      <c r="I81" s="70">
        <f t="shared" si="6"/>
        <v>0</v>
      </c>
      <c r="J81" s="70">
        <f t="shared" si="7"/>
        <v>0</v>
      </c>
    </row>
    <row r="82" ht="20.25" customHeight="1" spans="1:10">
      <c r="A82" s="42" t="s">
        <v>86</v>
      </c>
      <c r="B82" s="75">
        <v>0</v>
      </c>
      <c r="C82" s="20">
        <v>0</v>
      </c>
      <c r="D82" s="20">
        <v>0</v>
      </c>
      <c r="E82" s="20">
        <v>44200</v>
      </c>
      <c r="F82" s="20">
        <v>190900</v>
      </c>
      <c r="G82" s="76">
        <f t="shared" si="4"/>
        <v>0</v>
      </c>
      <c r="H82" s="70">
        <f t="shared" si="5"/>
        <v>0</v>
      </c>
      <c r="I82" s="70">
        <f t="shared" si="6"/>
        <v>0</v>
      </c>
      <c r="J82" s="70">
        <f t="shared" si="7"/>
        <v>431.900452488688</v>
      </c>
    </row>
    <row r="83" ht="20.25" customHeight="1" spans="1:10">
      <c r="A83" s="42" t="s">
        <v>1452</v>
      </c>
      <c r="B83" s="75">
        <v>0</v>
      </c>
      <c r="C83" s="20">
        <v>0</v>
      </c>
      <c r="D83" s="20">
        <v>0</v>
      </c>
      <c r="E83" s="20">
        <v>0</v>
      </c>
      <c r="F83" s="20">
        <v>0</v>
      </c>
      <c r="G83" s="76">
        <f t="shared" si="4"/>
        <v>0</v>
      </c>
      <c r="H83" s="70">
        <f t="shared" si="5"/>
        <v>0</v>
      </c>
      <c r="I83" s="70">
        <f t="shared" si="6"/>
        <v>0</v>
      </c>
      <c r="J83" s="70">
        <f t="shared" si="7"/>
        <v>0</v>
      </c>
    </row>
    <row r="84" ht="20.25" customHeight="1" spans="1:10">
      <c r="A84" s="42" t="s">
        <v>1453</v>
      </c>
      <c r="B84" s="75">
        <v>0</v>
      </c>
      <c r="C84" s="20">
        <v>0</v>
      </c>
      <c r="D84" s="20">
        <v>0</v>
      </c>
      <c r="E84" s="20">
        <v>0</v>
      </c>
      <c r="F84" s="20">
        <v>0</v>
      </c>
      <c r="G84" s="76">
        <f t="shared" si="4"/>
        <v>0</v>
      </c>
      <c r="H84" s="70">
        <f t="shared" si="5"/>
        <v>0</v>
      </c>
      <c r="I84" s="70">
        <f t="shared" si="6"/>
        <v>0</v>
      </c>
      <c r="J84" s="70">
        <f t="shared" si="7"/>
        <v>0</v>
      </c>
    </row>
    <row r="85" ht="20.25" customHeight="1" spans="1:10">
      <c r="A85" s="42"/>
      <c r="B85" s="75">
        <v>0</v>
      </c>
      <c r="C85" s="20">
        <v>0</v>
      </c>
      <c r="D85" s="20">
        <v>0</v>
      </c>
      <c r="E85" s="20">
        <v>0</v>
      </c>
      <c r="F85" s="20">
        <v>0</v>
      </c>
      <c r="G85" s="76">
        <v>0</v>
      </c>
      <c r="H85" s="70">
        <f t="shared" si="5"/>
        <v>0</v>
      </c>
      <c r="I85" s="70">
        <f t="shared" si="6"/>
        <v>0</v>
      </c>
      <c r="J85" s="70">
        <f t="shared" si="7"/>
        <v>0</v>
      </c>
    </row>
    <row r="86" ht="20.25" customHeight="1" spans="1:10">
      <c r="A86" s="44" t="s">
        <v>94</v>
      </c>
      <c r="B86" s="75">
        <v>0</v>
      </c>
      <c r="C86" s="20">
        <v>0</v>
      </c>
      <c r="D86" s="20">
        <v>0</v>
      </c>
      <c r="E86" s="20">
        <v>79699</v>
      </c>
      <c r="F86" s="20">
        <v>217518</v>
      </c>
      <c r="G86" s="76">
        <f>IF(B86&lt;&gt;0,(F86/B86)*100,0)</f>
        <v>0</v>
      </c>
      <c r="H86" s="70">
        <f t="shared" si="5"/>
        <v>0</v>
      </c>
      <c r="I86" s="70">
        <f t="shared" si="6"/>
        <v>0</v>
      </c>
      <c r="J86" s="70">
        <f t="shared" si="7"/>
        <v>272.92437797212</v>
      </c>
    </row>
  </sheetData>
  <mergeCells count="1">
    <mergeCell ref="A1:J1"/>
  </mergeCells>
  <pageMargins left="0.697916666666667" right="0.697916666666667" top="0.75" bottom="0.75" header="0" footer="0"/>
  <pageSetup paperSize="9" orientation="portrait" blackAndWhite="1" useFirstPageNumber="1"/>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0"/>
  <sheetViews>
    <sheetView showGridLines="0" zoomScaleSheetLayoutView="60" topLeftCell="A252" workbookViewId="0">
      <selection activeCell="G4" sqref="G4:J280"/>
    </sheetView>
  </sheetViews>
  <sheetFormatPr defaultColWidth="10.2857142857143" defaultRowHeight="14.25" customHeight="1"/>
  <cols>
    <col min="1" max="1" width="64.2857142857143" style="66" customWidth="1"/>
    <col min="2" max="2" width="17.1428571428571" customWidth="1"/>
    <col min="3" max="6" width="17.1428571428571" style="66" customWidth="1"/>
    <col min="7" max="7" width="16.4285714285714" customWidth="1"/>
    <col min="8" max="10" width="16.4285714285714" style="66" customWidth="1"/>
    <col min="11" max="16384" width="10.2857142857143" customWidth="1"/>
  </cols>
  <sheetData>
    <row r="1" ht="50.25" customHeight="1" spans="1:10">
      <c r="A1" s="69" t="str">
        <f>财政决算公开目录!D16</f>
        <v>13-2022年师宗县政府性基金预算支出决算表</v>
      </c>
      <c r="B1" s="77"/>
      <c r="C1" s="69"/>
      <c r="D1" s="69"/>
      <c r="E1" s="69"/>
      <c r="F1" s="69"/>
      <c r="G1" s="77"/>
      <c r="H1" s="69"/>
      <c r="I1" s="69"/>
      <c r="J1" s="69"/>
    </row>
    <row r="2" ht="20.25" customHeight="1" spans="2:10">
      <c r="B2" s="77"/>
      <c r="C2" s="25"/>
      <c r="D2" s="25"/>
      <c r="E2" s="25"/>
      <c r="F2" s="25"/>
      <c r="G2" s="77"/>
      <c r="J2" s="16" t="s">
        <v>39</v>
      </c>
    </row>
    <row r="3" ht="30" customHeight="1" spans="1:10">
      <c r="A3" s="17" t="s">
        <v>40</v>
      </c>
      <c r="B3" s="18" t="s">
        <v>41</v>
      </c>
      <c r="C3" s="18" t="s">
        <v>42</v>
      </c>
      <c r="D3" s="18" t="s">
        <v>43</v>
      </c>
      <c r="E3" s="18" t="s">
        <v>44</v>
      </c>
      <c r="F3" s="18" t="s">
        <v>45</v>
      </c>
      <c r="G3" s="18" t="s">
        <v>46</v>
      </c>
      <c r="H3" s="18" t="s">
        <v>47</v>
      </c>
      <c r="I3" s="18" t="s">
        <v>48</v>
      </c>
      <c r="J3" s="18" t="s">
        <v>49</v>
      </c>
    </row>
    <row r="4" ht="20.25" customHeight="1" spans="1:10">
      <c r="A4" s="42" t="s">
        <v>102</v>
      </c>
      <c r="B4" s="20">
        <v>0</v>
      </c>
      <c r="C4" s="20">
        <v>0</v>
      </c>
      <c r="D4" s="20">
        <v>0</v>
      </c>
      <c r="E4" s="20">
        <v>0</v>
      </c>
      <c r="F4" s="20">
        <v>0</v>
      </c>
      <c r="G4" s="70">
        <f t="shared" ref="G4:G67" si="0">IF(B4&lt;&gt;0,(F4/B4)*100,0)</f>
        <v>0</v>
      </c>
      <c r="H4" s="70">
        <f t="shared" ref="H4:H67" si="1">IF(C4&lt;&gt;0,(F4/C4)*100,0)</f>
        <v>0</v>
      </c>
      <c r="I4" s="70">
        <f t="shared" ref="I4:I67" si="2">IF(D4&lt;&gt;0,(F4/D4)*100,0)</f>
        <v>0</v>
      </c>
      <c r="J4" s="70">
        <f t="shared" ref="J4:J67" si="3">IF(E4&lt;&gt;0,(F4/E4)*100,0)</f>
        <v>0</v>
      </c>
    </row>
    <row r="5" ht="20.25" customHeight="1" spans="1:10">
      <c r="A5" s="42" t="s">
        <v>1454</v>
      </c>
      <c r="B5" s="20">
        <v>0</v>
      </c>
      <c r="C5" s="20">
        <v>0</v>
      </c>
      <c r="D5" s="20">
        <v>0</v>
      </c>
      <c r="E5" s="20">
        <v>0</v>
      </c>
      <c r="F5" s="20">
        <v>0</v>
      </c>
      <c r="G5" s="70">
        <f t="shared" si="0"/>
        <v>0</v>
      </c>
      <c r="H5" s="70">
        <f t="shared" si="1"/>
        <v>0</v>
      </c>
      <c r="I5" s="70">
        <f t="shared" si="2"/>
        <v>0</v>
      </c>
      <c r="J5" s="70">
        <f t="shared" si="3"/>
        <v>0</v>
      </c>
    </row>
    <row r="6" ht="20.25" customHeight="1" spans="1:10">
      <c r="A6" s="42" t="s">
        <v>1455</v>
      </c>
      <c r="B6" s="20">
        <v>0</v>
      </c>
      <c r="C6" s="20">
        <v>0</v>
      </c>
      <c r="D6" s="20">
        <v>0</v>
      </c>
      <c r="E6" s="20">
        <v>0</v>
      </c>
      <c r="F6" s="20">
        <v>0</v>
      </c>
      <c r="G6" s="70">
        <f t="shared" si="0"/>
        <v>0</v>
      </c>
      <c r="H6" s="70">
        <f t="shared" si="1"/>
        <v>0</v>
      </c>
      <c r="I6" s="70">
        <f t="shared" si="2"/>
        <v>0</v>
      </c>
      <c r="J6" s="70">
        <f t="shared" si="3"/>
        <v>0</v>
      </c>
    </row>
    <row r="7" ht="20.25" customHeight="1" spans="1:10">
      <c r="A7" s="42" t="s">
        <v>1456</v>
      </c>
      <c r="B7" s="20">
        <v>0</v>
      </c>
      <c r="C7" s="20">
        <v>0</v>
      </c>
      <c r="D7" s="20">
        <v>0</v>
      </c>
      <c r="E7" s="20">
        <v>0</v>
      </c>
      <c r="F7" s="20">
        <v>0</v>
      </c>
      <c r="G7" s="70">
        <f t="shared" si="0"/>
        <v>0</v>
      </c>
      <c r="H7" s="70">
        <f t="shared" si="1"/>
        <v>0</v>
      </c>
      <c r="I7" s="70">
        <f t="shared" si="2"/>
        <v>0</v>
      </c>
      <c r="J7" s="70">
        <f t="shared" si="3"/>
        <v>0</v>
      </c>
    </row>
    <row r="8" ht="20.25" customHeight="1" spans="1:10">
      <c r="A8" s="42" t="s">
        <v>1457</v>
      </c>
      <c r="B8" s="20">
        <v>0</v>
      </c>
      <c r="C8" s="20">
        <v>0</v>
      </c>
      <c r="D8" s="20">
        <v>0</v>
      </c>
      <c r="E8" s="20">
        <v>0</v>
      </c>
      <c r="F8" s="20">
        <v>0</v>
      </c>
      <c r="G8" s="70">
        <f t="shared" si="0"/>
        <v>0</v>
      </c>
      <c r="H8" s="70">
        <f t="shared" si="1"/>
        <v>0</v>
      </c>
      <c r="I8" s="70">
        <f t="shared" si="2"/>
        <v>0</v>
      </c>
      <c r="J8" s="70">
        <f t="shared" si="3"/>
        <v>0</v>
      </c>
    </row>
    <row r="9" ht="20.25" customHeight="1" spans="1:10">
      <c r="A9" s="42" t="s">
        <v>1458</v>
      </c>
      <c r="B9" s="20">
        <v>0</v>
      </c>
      <c r="C9" s="20">
        <v>0</v>
      </c>
      <c r="D9" s="20">
        <v>0</v>
      </c>
      <c r="E9" s="20">
        <v>0</v>
      </c>
      <c r="F9" s="20">
        <v>0</v>
      </c>
      <c r="G9" s="70">
        <f t="shared" si="0"/>
        <v>0</v>
      </c>
      <c r="H9" s="70">
        <f t="shared" si="1"/>
        <v>0</v>
      </c>
      <c r="I9" s="70">
        <f t="shared" si="2"/>
        <v>0</v>
      </c>
      <c r="J9" s="70">
        <f t="shared" si="3"/>
        <v>0</v>
      </c>
    </row>
    <row r="10" ht="20.25" customHeight="1" spans="1:10">
      <c r="A10" s="42" t="s">
        <v>1459</v>
      </c>
      <c r="B10" s="20">
        <v>0</v>
      </c>
      <c r="C10" s="20">
        <v>0</v>
      </c>
      <c r="D10" s="20">
        <v>0</v>
      </c>
      <c r="E10" s="20">
        <v>0</v>
      </c>
      <c r="F10" s="20">
        <v>0</v>
      </c>
      <c r="G10" s="70">
        <f t="shared" si="0"/>
        <v>0</v>
      </c>
      <c r="H10" s="70">
        <f t="shared" si="1"/>
        <v>0</v>
      </c>
      <c r="I10" s="70">
        <f t="shared" si="2"/>
        <v>0</v>
      </c>
      <c r="J10" s="70">
        <f t="shared" si="3"/>
        <v>0</v>
      </c>
    </row>
    <row r="11" ht="20.25" customHeight="1" spans="1:10">
      <c r="A11" s="42" t="s">
        <v>1460</v>
      </c>
      <c r="B11" s="20">
        <v>0</v>
      </c>
      <c r="C11" s="20">
        <v>0</v>
      </c>
      <c r="D11" s="20">
        <v>0</v>
      </c>
      <c r="E11" s="20">
        <v>0</v>
      </c>
      <c r="F11" s="20">
        <v>0</v>
      </c>
      <c r="G11" s="70">
        <f t="shared" si="0"/>
        <v>0</v>
      </c>
      <c r="H11" s="70">
        <f t="shared" si="1"/>
        <v>0</v>
      </c>
      <c r="I11" s="70">
        <f t="shared" si="2"/>
        <v>0</v>
      </c>
      <c r="J11" s="70">
        <f t="shared" si="3"/>
        <v>0</v>
      </c>
    </row>
    <row r="12" ht="20.25" customHeight="1" spans="1:10">
      <c r="A12" s="42" t="s">
        <v>103</v>
      </c>
      <c r="B12" s="20">
        <v>0</v>
      </c>
      <c r="C12" s="20">
        <v>1</v>
      </c>
      <c r="D12" s="20">
        <v>6</v>
      </c>
      <c r="E12" s="20">
        <v>0</v>
      </c>
      <c r="F12" s="20">
        <v>0</v>
      </c>
      <c r="G12" s="70">
        <f t="shared" si="0"/>
        <v>0</v>
      </c>
      <c r="H12" s="70">
        <f t="shared" si="1"/>
        <v>0</v>
      </c>
      <c r="I12" s="70">
        <f t="shared" si="2"/>
        <v>0</v>
      </c>
      <c r="J12" s="70">
        <f t="shared" si="3"/>
        <v>0</v>
      </c>
    </row>
    <row r="13" ht="20.25" customHeight="1" spans="1:10">
      <c r="A13" s="42" t="s">
        <v>1461</v>
      </c>
      <c r="B13" s="20">
        <v>0</v>
      </c>
      <c r="C13" s="20">
        <v>1</v>
      </c>
      <c r="D13" s="20">
        <v>6</v>
      </c>
      <c r="E13" s="20">
        <v>0</v>
      </c>
      <c r="F13" s="20">
        <v>0</v>
      </c>
      <c r="G13" s="70">
        <f t="shared" si="0"/>
        <v>0</v>
      </c>
      <c r="H13" s="70">
        <f t="shared" si="1"/>
        <v>0</v>
      </c>
      <c r="I13" s="70">
        <f t="shared" si="2"/>
        <v>0</v>
      </c>
      <c r="J13" s="70">
        <f t="shared" si="3"/>
        <v>0</v>
      </c>
    </row>
    <row r="14" ht="20.25" customHeight="1" spans="1:10">
      <c r="A14" s="42" t="s">
        <v>1462</v>
      </c>
      <c r="B14" s="20">
        <v>0</v>
      </c>
      <c r="C14" s="20">
        <v>0</v>
      </c>
      <c r="D14" s="20">
        <v>0</v>
      </c>
      <c r="E14" s="20">
        <v>0</v>
      </c>
      <c r="F14" s="20">
        <v>0</v>
      </c>
      <c r="G14" s="70">
        <f t="shared" si="0"/>
        <v>0</v>
      </c>
      <c r="H14" s="70">
        <f t="shared" si="1"/>
        <v>0</v>
      </c>
      <c r="I14" s="70">
        <f t="shared" si="2"/>
        <v>0</v>
      </c>
      <c r="J14" s="70">
        <f t="shared" si="3"/>
        <v>0</v>
      </c>
    </row>
    <row r="15" ht="20.25" customHeight="1" spans="1:10">
      <c r="A15" s="42" t="s">
        <v>1463</v>
      </c>
      <c r="B15" s="20">
        <v>0</v>
      </c>
      <c r="C15" s="20">
        <v>0</v>
      </c>
      <c r="D15" s="20">
        <v>0</v>
      </c>
      <c r="E15" s="20">
        <v>0</v>
      </c>
      <c r="F15" s="20">
        <v>0</v>
      </c>
      <c r="G15" s="70">
        <f t="shared" si="0"/>
        <v>0</v>
      </c>
      <c r="H15" s="70">
        <f t="shared" si="1"/>
        <v>0</v>
      </c>
      <c r="I15" s="70">
        <f t="shared" si="2"/>
        <v>0</v>
      </c>
      <c r="J15" s="70">
        <f t="shared" si="3"/>
        <v>0</v>
      </c>
    </row>
    <row r="16" ht="20.25" customHeight="1" spans="1:10">
      <c r="A16" s="42" t="s">
        <v>1464</v>
      </c>
      <c r="B16" s="20">
        <v>0</v>
      </c>
      <c r="C16" s="20">
        <v>0</v>
      </c>
      <c r="D16" s="20">
        <v>0</v>
      </c>
      <c r="E16" s="20">
        <v>0</v>
      </c>
      <c r="F16" s="20">
        <v>0</v>
      </c>
      <c r="G16" s="70">
        <f t="shared" si="0"/>
        <v>0</v>
      </c>
      <c r="H16" s="70">
        <f t="shared" si="1"/>
        <v>0</v>
      </c>
      <c r="I16" s="70">
        <f t="shared" si="2"/>
        <v>0</v>
      </c>
      <c r="J16" s="70">
        <f t="shared" si="3"/>
        <v>0</v>
      </c>
    </row>
    <row r="17" ht="20.25" customHeight="1" spans="1:10">
      <c r="A17" s="42" t="s">
        <v>1465</v>
      </c>
      <c r="B17" s="20">
        <v>0</v>
      </c>
      <c r="C17" s="20">
        <v>0</v>
      </c>
      <c r="D17" s="20">
        <v>0</v>
      </c>
      <c r="E17" s="20">
        <v>0</v>
      </c>
      <c r="F17" s="20">
        <v>0</v>
      </c>
      <c r="G17" s="70">
        <f t="shared" si="0"/>
        <v>0</v>
      </c>
      <c r="H17" s="70">
        <f t="shared" si="1"/>
        <v>0</v>
      </c>
      <c r="I17" s="70">
        <f t="shared" si="2"/>
        <v>0</v>
      </c>
      <c r="J17" s="70">
        <f t="shared" si="3"/>
        <v>0</v>
      </c>
    </row>
    <row r="18" ht="20.25" customHeight="1" spans="1:10">
      <c r="A18" s="42" t="s">
        <v>1466</v>
      </c>
      <c r="B18" s="20">
        <v>0</v>
      </c>
      <c r="C18" s="20">
        <v>0</v>
      </c>
      <c r="D18" s="20">
        <v>0</v>
      </c>
      <c r="E18" s="20">
        <v>0</v>
      </c>
      <c r="F18" s="20">
        <v>0</v>
      </c>
      <c r="G18" s="70">
        <f t="shared" si="0"/>
        <v>0</v>
      </c>
      <c r="H18" s="70">
        <f t="shared" si="1"/>
        <v>0</v>
      </c>
      <c r="I18" s="70">
        <f t="shared" si="2"/>
        <v>0</v>
      </c>
      <c r="J18" s="70">
        <f t="shared" si="3"/>
        <v>0</v>
      </c>
    </row>
    <row r="19" ht="20.25" customHeight="1" spans="1:10">
      <c r="A19" s="42" t="s">
        <v>1467</v>
      </c>
      <c r="B19" s="20">
        <v>0</v>
      </c>
      <c r="C19" s="20">
        <v>0</v>
      </c>
      <c r="D19" s="20">
        <v>0</v>
      </c>
      <c r="E19" s="20">
        <v>0</v>
      </c>
      <c r="F19" s="20">
        <v>0</v>
      </c>
      <c r="G19" s="70">
        <f t="shared" si="0"/>
        <v>0</v>
      </c>
      <c r="H19" s="70">
        <f t="shared" si="1"/>
        <v>0</v>
      </c>
      <c r="I19" s="70">
        <f t="shared" si="2"/>
        <v>0</v>
      </c>
      <c r="J19" s="70">
        <f t="shared" si="3"/>
        <v>0</v>
      </c>
    </row>
    <row r="20" ht="20.25" customHeight="1" spans="1:10">
      <c r="A20" s="42" t="s">
        <v>1468</v>
      </c>
      <c r="B20" s="20">
        <v>0</v>
      </c>
      <c r="C20" s="20">
        <v>0</v>
      </c>
      <c r="D20" s="20">
        <v>0</v>
      </c>
      <c r="E20" s="20">
        <v>0</v>
      </c>
      <c r="F20" s="20">
        <v>0</v>
      </c>
      <c r="G20" s="70">
        <f t="shared" si="0"/>
        <v>0</v>
      </c>
      <c r="H20" s="70">
        <f t="shared" si="1"/>
        <v>0</v>
      </c>
      <c r="I20" s="70">
        <f t="shared" si="2"/>
        <v>0</v>
      </c>
      <c r="J20" s="70">
        <f t="shared" si="3"/>
        <v>0</v>
      </c>
    </row>
    <row r="21" ht="20.25" customHeight="1" spans="1:10">
      <c r="A21" s="42" t="s">
        <v>1469</v>
      </c>
      <c r="B21" s="20">
        <v>0</v>
      </c>
      <c r="C21" s="20">
        <v>0</v>
      </c>
      <c r="D21" s="20">
        <v>0</v>
      </c>
      <c r="E21" s="20">
        <v>0</v>
      </c>
      <c r="F21" s="20">
        <v>0</v>
      </c>
      <c r="G21" s="70">
        <f t="shared" si="0"/>
        <v>0</v>
      </c>
      <c r="H21" s="70">
        <f t="shared" si="1"/>
        <v>0</v>
      </c>
      <c r="I21" s="70">
        <f t="shared" si="2"/>
        <v>0</v>
      </c>
      <c r="J21" s="70">
        <f t="shared" si="3"/>
        <v>0</v>
      </c>
    </row>
    <row r="22" ht="20.25" customHeight="1" spans="1:10">
      <c r="A22" s="42" t="s">
        <v>1470</v>
      </c>
      <c r="B22" s="20">
        <v>0</v>
      </c>
      <c r="C22" s="20">
        <v>0</v>
      </c>
      <c r="D22" s="20">
        <v>0</v>
      </c>
      <c r="E22" s="20">
        <v>0</v>
      </c>
      <c r="F22" s="20">
        <v>0</v>
      </c>
      <c r="G22" s="70">
        <f t="shared" si="0"/>
        <v>0</v>
      </c>
      <c r="H22" s="70">
        <f t="shared" si="1"/>
        <v>0</v>
      </c>
      <c r="I22" s="70">
        <f t="shared" si="2"/>
        <v>0</v>
      </c>
      <c r="J22" s="70">
        <f t="shared" si="3"/>
        <v>0</v>
      </c>
    </row>
    <row r="23" ht="20.25" customHeight="1" spans="1:10">
      <c r="A23" s="42" t="s">
        <v>1471</v>
      </c>
      <c r="B23" s="20">
        <v>0</v>
      </c>
      <c r="C23" s="20">
        <v>0</v>
      </c>
      <c r="D23" s="20">
        <v>0</v>
      </c>
      <c r="E23" s="20">
        <v>0</v>
      </c>
      <c r="F23" s="20">
        <v>0</v>
      </c>
      <c r="G23" s="70">
        <f t="shared" si="0"/>
        <v>0</v>
      </c>
      <c r="H23" s="70">
        <f t="shared" si="1"/>
        <v>0</v>
      </c>
      <c r="I23" s="70">
        <f t="shared" si="2"/>
        <v>0</v>
      </c>
      <c r="J23" s="70">
        <f t="shared" si="3"/>
        <v>0</v>
      </c>
    </row>
    <row r="24" ht="20.25" customHeight="1" spans="1:10">
      <c r="A24" s="42" t="s">
        <v>1472</v>
      </c>
      <c r="B24" s="20">
        <v>0</v>
      </c>
      <c r="C24" s="20">
        <v>0</v>
      </c>
      <c r="D24" s="20">
        <v>0</v>
      </c>
      <c r="E24" s="20">
        <v>0</v>
      </c>
      <c r="F24" s="20">
        <v>0</v>
      </c>
      <c r="G24" s="70">
        <f t="shared" si="0"/>
        <v>0</v>
      </c>
      <c r="H24" s="70">
        <f t="shared" si="1"/>
        <v>0</v>
      </c>
      <c r="I24" s="70">
        <f t="shared" si="2"/>
        <v>0</v>
      </c>
      <c r="J24" s="70">
        <f t="shared" si="3"/>
        <v>0</v>
      </c>
    </row>
    <row r="25" ht="20.25" customHeight="1" spans="1:10">
      <c r="A25" s="42" t="s">
        <v>1473</v>
      </c>
      <c r="B25" s="20">
        <v>0</v>
      </c>
      <c r="C25" s="20">
        <v>0</v>
      </c>
      <c r="D25" s="20">
        <v>0</v>
      </c>
      <c r="E25" s="20">
        <v>0</v>
      </c>
      <c r="F25" s="20">
        <v>0</v>
      </c>
      <c r="G25" s="70">
        <f t="shared" si="0"/>
        <v>0</v>
      </c>
      <c r="H25" s="70">
        <f t="shared" si="1"/>
        <v>0</v>
      </c>
      <c r="I25" s="70">
        <f t="shared" si="2"/>
        <v>0</v>
      </c>
      <c r="J25" s="70">
        <f t="shared" si="3"/>
        <v>0</v>
      </c>
    </row>
    <row r="26" ht="20.25" customHeight="1" spans="1:10">
      <c r="A26" s="42" t="s">
        <v>1474</v>
      </c>
      <c r="B26" s="20">
        <v>0</v>
      </c>
      <c r="C26" s="20">
        <v>0</v>
      </c>
      <c r="D26" s="20">
        <v>0</v>
      </c>
      <c r="E26" s="20">
        <v>0</v>
      </c>
      <c r="F26" s="20">
        <v>0</v>
      </c>
      <c r="G26" s="70">
        <f t="shared" si="0"/>
        <v>0</v>
      </c>
      <c r="H26" s="70">
        <f t="shared" si="1"/>
        <v>0</v>
      </c>
      <c r="I26" s="70">
        <f t="shared" si="2"/>
        <v>0</v>
      </c>
      <c r="J26" s="70">
        <f t="shared" si="3"/>
        <v>0</v>
      </c>
    </row>
    <row r="27" ht="20.25" customHeight="1" spans="1:10">
      <c r="A27" s="42" t="s">
        <v>1475</v>
      </c>
      <c r="B27" s="20">
        <v>0</v>
      </c>
      <c r="C27" s="20">
        <v>0</v>
      </c>
      <c r="D27" s="20">
        <v>0</v>
      </c>
      <c r="E27" s="20">
        <v>0</v>
      </c>
      <c r="F27" s="20">
        <v>0</v>
      </c>
      <c r="G27" s="70">
        <f t="shared" si="0"/>
        <v>0</v>
      </c>
      <c r="H27" s="70">
        <f t="shared" si="1"/>
        <v>0</v>
      </c>
      <c r="I27" s="70">
        <f t="shared" si="2"/>
        <v>0</v>
      </c>
      <c r="J27" s="70">
        <f t="shared" si="3"/>
        <v>0</v>
      </c>
    </row>
    <row r="28" ht="20.25" customHeight="1" spans="1:10">
      <c r="A28" s="42" t="s">
        <v>104</v>
      </c>
      <c r="B28" s="20">
        <v>0</v>
      </c>
      <c r="C28" s="20">
        <v>397</v>
      </c>
      <c r="D28" s="20">
        <v>314</v>
      </c>
      <c r="E28" s="20">
        <v>376</v>
      </c>
      <c r="F28" s="20">
        <v>292</v>
      </c>
      <c r="G28" s="70">
        <f t="shared" si="0"/>
        <v>0</v>
      </c>
      <c r="H28" s="70">
        <f t="shared" si="1"/>
        <v>73.551637279597</v>
      </c>
      <c r="I28" s="70">
        <f t="shared" si="2"/>
        <v>92.9936305732484</v>
      </c>
      <c r="J28" s="70">
        <f t="shared" si="3"/>
        <v>77.6595744680851</v>
      </c>
    </row>
    <row r="29" ht="20.25" customHeight="1" spans="1:10">
      <c r="A29" s="42" t="s">
        <v>1476</v>
      </c>
      <c r="B29" s="20">
        <v>0</v>
      </c>
      <c r="C29" s="20">
        <v>231</v>
      </c>
      <c r="D29" s="20">
        <v>230</v>
      </c>
      <c r="E29" s="20">
        <v>376</v>
      </c>
      <c r="F29" s="20">
        <v>208</v>
      </c>
      <c r="G29" s="70">
        <f t="shared" si="0"/>
        <v>0</v>
      </c>
      <c r="H29" s="70">
        <f t="shared" si="1"/>
        <v>90.04329004329</v>
      </c>
      <c r="I29" s="70">
        <f t="shared" si="2"/>
        <v>90.4347826086957</v>
      </c>
      <c r="J29" s="70">
        <f t="shared" si="3"/>
        <v>55.3191489361702</v>
      </c>
    </row>
    <row r="30" ht="20.25" customHeight="1" spans="1:10">
      <c r="A30" s="42" t="s">
        <v>1477</v>
      </c>
      <c r="B30" s="20">
        <v>0</v>
      </c>
      <c r="C30" s="20">
        <v>0</v>
      </c>
      <c r="D30" s="20">
        <v>0</v>
      </c>
      <c r="E30" s="20">
        <v>376</v>
      </c>
      <c r="F30" s="20">
        <v>208</v>
      </c>
      <c r="G30" s="70">
        <f t="shared" si="0"/>
        <v>0</v>
      </c>
      <c r="H30" s="70">
        <f t="shared" si="1"/>
        <v>0</v>
      </c>
      <c r="I30" s="70">
        <f t="shared" si="2"/>
        <v>0</v>
      </c>
      <c r="J30" s="70">
        <f t="shared" si="3"/>
        <v>55.3191489361702</v>
      </c>
    </row>
    <row r="31" ht="20.25" customHeight="1" spans="1:10">
      <c r="A31" s="42" t="s">
        <v>1478</v>
      </c>
      <c r="B31" s="20">
        <v>0</v>
      </c>
      <c r="C31" s="20">
        <v>0</v>
      </c>
      <c r="D31" s="20">
        <v>0</v>
      </c>
      <c r="E31" s="20">
        <v>0</v>
      </c>
      <c r="F31" s="20">
        <v>0</v>
      </c>
      <c r="G31" s="70">
        <f t="shared" si="0"/>
        <v>0</v>
      </c>
      <c r="H31" s="70">
        <f t="shared" si="1"/>
        <v>0</v>
      </c>
      <c r="I31" s="70">
        <f t="shared" si="2"/>
        <v>0</v>
      </c>
      <c r="J31" s="70">
        <f t="shared" si="3"/>
        <v>0</v>
      </c>
    </row>
    <row r="32" ht="20.25" customHeight="1" spans="1:10">
      <c r="A32" s="42" t="s">
        <v>1479</v>
      </c>
      <c r="B32" s="20">
        <v>0</v>
      </c>
      <c r="C32" s="20">
        <v>0</v>
      </c>
      <c r="D32" s="20">
        <v>0</v>
      </c>
      <c r="E32" s="20">
        <v>0</v>
      </c>
      <c r="F32" s="20">
        <v>0</v>
      </c>
      <c r="G32" s="70">
        <f t="shared" si="0"/>
        <v>0</v>
      </c>
      <c r="H32" s="70">
        <f t="shared" si="1"/>
        <v>0</v>
      </c>
      <c r="I32" s="70">
        <f t="shared" si="2"/>
        <v>0</v>
      </c>
      <c r="J32" s="70">
        <f t="shared" si="3"/>
        <v>0</v>
      </c>
    </row>
    <row r="33" ht="20.25" customHeight="1" spans="1:10">
      <c r="A33" s="42" t="s">
        <v>1480</v>
      </c>
      <c r="B33" s="20">
        <v>0</v>
      </c>
      <c r="C33" s="20">
        <v>166</v>
      </c>
      <c r="D33" s="20">
        <v>84</v>
      </c>
      <c r="E33" s="20">
        <v>0</v>
      </c>
      <c r="F33" s="20">
        <v>84</v>
      </c>
      <c r="G33" s="70">
        <f t="shared" si="0"/>
        <v>0</v>
      </c>
      <c r="H33" s="70">
        <f t="shared" si="1"/>
        <v>50.6024096385542</v>
      </c>
      <c r="I33" s="70">
        <f t="shared" si="2"/>
        <v>100</v>
      </c>
      <c r="J33" s="70">
        <f t="shared" si="3"/>
        <v>0</v>
      </c>
    </row>
    <row r="34" ht="20.25" customHeight="1" spans="1:10">
      <c r="A34" s="42" t="s">
        <v>1477</v>
      </c>
      <c r="B34" s="20">
        <v>0</v>
      </c>
      <c r="C34" s="20">
        <v>0</v>
      </c>
      <c r="D34" s="20">
        <v>0</v>
      </c>
      <c r="E34" s="20">
        <v>0</v>
      </c>
      <c r="F34" s="20">
        <v>0</v>
      </c>
      <c r="G34" s="70">
        <f t="shared" si="0"/>
        <v>0</v>
      </c>
      <c r="H34" s="70">
        <f t="shared" si="1"/>
        <v>0</v>
      </c>
      <c r="I34" s="70">
        <f t="shared" si="2"/>
        <v>0</v>
      </c>
      <c r="J34" s="70">
        <f t="shared" si="3"/>
        <v>0</v>
      </c>
    </row>
    <row r="35" ht="20.25" customHeight="1" spans="1:10">
      <c r="A35" s="42" t="s">
        <v>1478</v>
      </c>
      <c r="B35" s="20">
        <v>0</v>
      </c>
      <c r="C35" s="20">
        <v>0</v>
      </c>
      <c r="D35" s="20">
        <v>0</v>
      </c>
      <c r="E35" s="20">
        <v>0</v>
      </c>
      <c r="F35" s="20">
        <v>84</v>
      </c>
      <c r="G35" s="70">
        <f t="shared" si="0"/>
        <v>0</v>
      </c>
      <c r="H35" s="70">
        <f t="shared" si="1"/>
        <v>0</v>
      </c>
      <c r="I35" s="70">
        <f t="shared" si="2"/>
        <v>0</v>
      </c>
      <c r="J35" s="70">
        <f t="shared" si="3"/>
        <v>0</v>
      </c>
    </row>
    <row r="36" ht="20.25" customHeight="1" spans="1:10">
      <c r="A36" s="42" t="s">
        <v>1481</v>
      </c>
      <c r="B36" s="20">
        <v>0</v>
      </c>
      <c r="C36" s="20">
        <v>0</v>
      </c>
      <c r="D36" s="20">
        <v>0</v>
      </c>
      <c r="E36" s="20">
        <v>0</v>
      </c>
      <c r="F36" s="20">
        <v>0</v>
      </c>
      <c r="G36" s="70">
        <f t="shared" si="0"/>
        <v>0</v>
      </c>
      <c r="H36" s="70">
        <f t="shared" si="1"/>
        <v>0</v>
      </c>
      <c r="I36" s="70">
        <f t="shared" si="2"/>
        <v>0</v>
      </c>
      <c r="J36" s="70">
        <f t="shared" si="3"/>
        <v>0</v>
      </c>
    </row>
    <row r="37" ht="20.25" customHeight="1" spans="1:10">
      <c r="A37" s="42" t="s">
        <v>1482</v>
      </c>
      <c r="B37" s="20">
        <v>0</v>
      </c>
      <c r="C37" s="20">
        <v>0</v>
      </c>
      <c r="D37" s="20">
        <v>0</v>
      </c>
      <c r="E37" s="20">
        <v>0</v>
      </c>
      <c r="F37" s="20">
        <v>0</v>
      </c>
      <c r="G37" s="70">
        <f t="shared" si="0"/>
        <v>0</v>
      </c>
      <c r="H37" s="70">
        <f t="shared" si="1"/>
        <v>0</v>
      </c>
      <c r="I37" s="70">
        <f t="shared" si="2"/>
        <v>0</v>
      </c>
      <c r="J37" s="70">
        <f t="shared" si="3"/>
        <v>0</v>
      </c>
    </row>
    <row r="38" ht="20.25" customHeight="1" spans="1:10">
      <c r="A38" s="42" t="s">
        <v>1478</v>
      </c>
      <c r="B38" s="20">
        <v>0</v>
      </c>
      <c r="C38" s="20">
        <v>0</v>
      </c>
      <c r="D38" s="20">
        <v>0</v>
      </c>
      <c r="E38" s="20">
        <v>0</v>
      </c>
      <c r="F38" s="20">
        <v>0</v>
      </c>
      <c r="G38" s="70">
        <f t="shared" si="0"/>
        <v>0</v>
      </c>
      <c r="H38" s="70">
        <f t="shared" si="1"/>
        <v>0</v>
      </c>
      <c r="I38" s="70">
        <f t="shared" si="2"/>
        <v>0</v>
      </c>
      <c r="J38" s="70">
        <f t="shared" si="3"/>
        <v>0</v>
      </c>
    </row>
    <row r="39" ht="20.25" customHeight="1" spans="1:10">
      <c r="A39" s="42" t="s">
        <v>1483</v>
      </c>
      <c r="B39" s="20">
        <v>0</v>
      </c>
      <c r="C39" s="20">
        <v>0</v>
      </c>
      <c r="D39" s="20">
        <v>0</v>
      </c>
      <c r="E39" s="20">
        <v>0</v>
      </c>
      <c r="F39" s="20">
        <v>0</v>
      </c>
      <c r="G39" s="70">
        <f t="shared" si="0"/>
        <v>0</v>
      </c>
      <c r="H39" s="70">
        <f t="shared" si="1"/>
        <v>0</v>
      </c>
      <c r="I39" s="70">
        <f t="shared" si="2"/>
        <v>0</v>
      </c>
      <c r="J39" s="70">
        <f t="shared" si="3"/>
        <v>0</v>
      </c>
    </row>
    <row r="40" ht="20.25" customHeight="1" spans="1:10">
      <c r="A40" s="42" t="s">
        <v>106</v>
      </c>
      <c r="B40" s="20">
        <v>0</v>
      </c>
      <c r="C40" s="20">
        <v>0</v>
      </c>
      <c r="D40" s="20">
        <v>0</v>
      </c>
      <c r="E40" s="20">
        <v>0</v>
      </c>
      <c r="F40" s="20">
        <v>0</v>
      </c>
      <c r="G40" s="70">
        <f t="shared" si="0"/>
        <v>0</v>
      </c>
      <c r="H40" s="70">
        <f t="shared" si="1"/>
        <v>0</v>
      </c>
      <c r="I40" s="70">
        <f t="shared" si="2"/>
        <v>0</v>
      </c>
      <c r="J40" s="70">
        <f t="shared" si="3"/>
        <v>0</v>
      </c>
    </row>
    <row r="41" ht="20.25" customHeight="1" spans="1:10">
      <c r="A41" s="42" t="s">
        <v>1484</v>
      </c>
      <c r="B41" s="20">
        <v>0</v>
      </c>
      <c r="C41" s="20">
        <v>0</v>
      </c>
      <c r="D41" s="20">
        <v>0</v>
      </c>
      <c r="E41" s="20">
        <v>0</v>
      </c>
      <c r="F41" s="20">
        <v>0</v>
      </c>
      <c r="G41" s="70">
        <f t="shared" si="0"/>
        <v>0</v>
      </c>
      <c r="H41" s="70">
        <f t="shared" si="1"/>
        <v>0</v>
      </c>
      <c r="I41" s="70">
        <f t="shared" si="2"/>
        <v>0</v>
      </c>
      <c r="J41" s="70">
        <f t="shared" si="3"/>
        <v>0</v>
      </c>
    </row>
    <row r="42" ht="20.25" customHeight="1" spans="1:10">
      <c r="A42" s="42" t="s">
        <v>1485</v>
      </c>
      <c r="B42" s="20">
        <v>0</v>
      </c>
      <c r="C42" s="20">
        <v>0</v>
      </c>
      <c r="D42" s="20">
        <v>0</v>
      </c>
      <c r="E42" s="20">
        <v>0</v>
      </c>
      <c r="F42" s="20">
        <v>0</v>
      </c>
      <c r="G42" s="70">
        <f t="shared" si="0"/>
        <v>0</v>
      </c>
      <c r="H42" s="70">
        <f t="shared" si="1"/>
        <v>0</v>
      </c>
      <c r="I42" s="70">
        <f t="shared" si="2"/>
        <v>0</v>
      </c>
      <c r="J42" s="70">
        <f t="shared" si="3"/>
        <v>0</v>
      </c>
    </row>
    <row r="43" ht="20.25" customHeight="1" spans="1:10">
      <c r="A43" s="42" t="s">
        <v>1486</v>
      </c>
      <c r="B43" s="20">
        <v>0</v>
      </c>
      <c r="C43" s="20">
        <v>0</v>
      </c>
      <c r="D43" s="20">
        <v>0</v>
      </c>
      <c r="E43" s="20">
        <v>0</v>
      </c>
      <c r="F43" s="20">
        <v>0</v>
      </c>
      <c r="G43" s="70">
        <f t="shared" si="0"/>
        <v>0</v>
      </c>
      <c r="H43" s="70">
        <f t="shared" si="1"/>
        <v>0</v>
      </c>
      <c r="I43" s="70">
        <f t="shared" si="2"/>
        <v>0</v>
      </c>
      <c r="J43" s="70">
        <f t="shared" si="3"/>
        <v>0</v>
      </c>
    </row>
    <row r="44" ht="20.25" customHeight="1" spans="1:10">
      <c r="A44" s="42" t="s">
        <v>1487</v>
      </c>
      <c r="B44" s="20">
        <v>0</v>
      </c>
      <c r="C44" s="20">
        <v>0</v>
      </c>
      <c r="D44" s="20">
        <v>0</v>
      </c>
      <c r="E44" s="20">
        <v>0</v>
      </c>
      <c r="F44" s="20">
        <v>0</v>
      </c>
      <c r="G44" s="70">
        <f t="shared" si="0"/>
        <v>0</v>
      </c>
      <c r="H44" s="70">
        <f t="shared" si="1"/>
        <v>0</v>
      </c>
      <c r="I44" s="70">
        <f t="shared" si="2"/>
        <v>0</v>
      </c>
      <c r="J44" s="70">
        <f t="shared" si="3"/>
        <v>0</v>
      </c>
    </row>
    <row r="45" ht="20.25" customHeight="1" spans="1:10">
      <c r="A45" s="42" t="s">
        <v>1488</v>
      </c>
      <c r="B45" s="20">
        <v>0</v>
      </c>
      <c r="C45" s="20">
        <v>0</v>
      </c>
      <c r="D45" s="20">
        <v>0</v>
      </c>
      <c r="E45" s="20">
        <v>0</v>
      </c>
      <c r="F45" s="20">
        <v>0</v>
      </c>
      <c r="G45" s="70">
        <f t="shared" si="0"/>
        <v>0</v>
      </c>
      <c r="H45" s="70">
        <f t="shared" si="1"/>
        <v>0</v>
      </c>
      <c r="I45" s="70">
        <f t="shared" si="2"/>
        <v>0</v>
      </c>
      <c r="J45" s="70">
        <f t="shared" si="3"/>
        <v>0</v>
      </c>
    </row>
    <row r="46" ht="20.25" customHeight="1" spans="1:10">
      <c r="A46" s="42" t="s">
        <v>1489</v>
      </c>
      <c r="B46" s="20">
        <v>0</v>
      </c>
      <c r="C46" s="20">
        <v>0</v>
      </c>
      <c r="D46" s="20">
        <v>0</v>
      </c>
      <c r="E46" s="20">
        <v>0</v>
      </c>
      <c r="F46" s="20">
        <v>0</v>
      </c>
      <c r="G46" s="70">
        <f t="shared" si="0"/>
        <v>0</v>
      </c>
      <c r="H46" s="70">
        <f t="shared" si="1"/>
        <v>0</v>
      </c>
      <c r="I46" s="70">
        <f t="shared" si="2"/>
        <v>0</v>
      </c>
      <c r="J46" s="70">
        <f t="shared" si="3"/>
        <v>0</v>
      </c>
    </row>
    <row r="47" ht="20.25" customHeight="1" spans="1:10">
      <c r="A47" s="42" t="s">
        <v>1490</v>
      </c>
      <c r="B47" s="20">
        <v>0</v>
      </c>
      <c r="C47" s="20">
        <v>0</v>
      </c>
      <c r="D47" s="20">
        <v>0</v>
      </c>
      <c r="E47" s="20">
        <v>0</v>
      </c>
      <c r="F47" s="20">
        <v>0</v>
      </c>
      <c r="G47" s="70">
        <f t="shared" si="0"/>
        <v>0</v>
      </c>
      <c r="H47" s="70">
        <f t="shared" si="1"/>
        <v>0</v>
      </c>
      <c r="I47" s="70">
        <f t="shared" si="2"/>
        <v>0</v>
      </c>
      <c r="J47" s="70">
        <f t="shared" si="3"/>
        <v>0</v>
      </c>
    </row>
    <row r="48" ht="20.25" customHeight="1" spans="1:10">
      <c r="A48" s="42" t="s">
        <v>1491</v>
      </c>
      <c r="B48" s="20">
        <v>0</v>
      </c>
      <c r="C48" s="20">
        <v>0</v>
      </c>
      <c r="D48" s="20">
        <v>0</v>
      </c>
      <c r="E48" s="20">
        <v>0</v>
      </c>
      <c r="F48" s="20">
        <v>0</v>
      </c>
      <c r="G48" s="70">
        <f t="shared" si="0"/>
        <v>0</v>
      </c>
      <c r="H48" s="70">
        <f t="shared" si="1"/>
        <v>0</v>
      </c>
      <c r="I48" s="70">
        <f t="shared" si="2"/>
        <v>0</v>
      </c>
      <c r="J48" s="70">
        <f t="shared" si="3"/>
        <v>0</v>
      </c>
    </row>
    <row r="49" ht="20.25" customHeight="1" spans="1:10">
      <c r="A49" s="42" t="s">
        <v>1492</v>
      </c>
      <c r="B49" s="20">
        <v>0</v>
      </c>
      <c r="C49" s="20">
        <v>0</v>
      </c>
      <c r="D49" s="20">
        <v>0</v>
      </c>
      <c r="E49" s="20">
        <v>0</v>
      </c>
      <c r="F49" s="20">
        <v>0</v>
      </c>
      <c r="G49" s="70">
        <f t="shared" si="0"/>
        <v>0</v>
      </c>
      <c r="H49" s="70">
        <f t="shared" si="1"/>
        <v>0</v>
      </c>
      <c r="I49" s="70">
        <f t="shared" si="2"/>
        <v>0</v>
      </c>
      <c r="J49" s="70">
        <f t="shared" si="3"/>
        <v>0</v>
      </c>
    </row>
    <row r="50" ht="20.25" customHeight="1" spans="1:10">
      <c r="A50" s="42" t="s">
        <v>1493</v>
      </c>
      <c r="B50" s="20">
        <v>0</v>
      </c>
      <c r="C50" s="20">
        <v>0</v>
      </c>
      <c r="D50" s="20">
        <v>0</v>
      </c>
      <c r="E50" s="20">
        <v>0</v>
      </c>
      <c r="F50" s="20">
        <v>0</v>
      </c>
      <c r="G50" s="70">
        <f t="shared" si="0"/>
        <v>0</v>
      </c>
      <c r="H50" s="70">
        <f t="shared" si="1"/>
        <v>0</v>
      </c>
      <c r="I50" s="70">
        <f t="shared" si="2"/>
        <v>0</v>
      </c>
      <c r="J50" s="70">
        <f t="shared" si="3"/>
        <v>0</v>
      </c>
    </row>
    <row r="51" ht="20.25" customHeight="1" spans="1:10">
      <c r="A51" s="42" t="s">
        <v>107</v>
      </c>
      <c r="B51" s="20">
        <v>0</v>
      </c>
      <c r="C51" s="20">
        <v>12325</v>
      </c>
      <c r="D51" s="20">
        <v>10334</v>
      </c>
      <c r="E51" s="20">
        <v>7350</v>
      </c>
      <c r="F51" s="20">
        <v>9412</v>
      </c>
      <c r="G51" s="70">
        <f t="shared" si="0"/>
        <v>0</v>
      </c>
      <c r="H51" s="70">
        <f t="shared" si="1"/>
        <v>76.3651115618661</v>
      </c>
      <c r="I51" s="70">
        <f t="shared" si="2"/>
        <v>91.0779949680666</v>
      </c>
      <c r="J51" s="70">
        <f t="shared" si="3"/>
        <v>128.054421768707</v>
      </c>
    </row>
    <row r="52" ht="20.25" customHeight="1" spans="1:10">
      <c r="A52" s="42" t="s">
        <v>1494</v>
      </c>
      <c r="B52" s="20">
        <v>0</v>
      </c>
      <c r="C52" s="20">
        <v>10925</v>
      </c>
      <c r="D52" s="20">
        <v>10334</v>
      </c>
      <c r="E52" s="20">
        <v>7350</v>
      </c>
      <c r="F52" s="20">
        <v>9412</v>
      </c>
      <c r="G52" s="70">
        <f t="shared" si="0"/>
        <v>0</v>
      </c>
      <c r="H52" s="70">
        <f t="shared" si="1"/>
        <v>86.1510297482838</v>
      </c>
      <c r="I52" s="70">
        <f t="shared" si="2"/>
        <v>91.0779949680666</v>
      </c>
      <c r="J52" s="70">
        <f t="shared" si="3"/>
        <v>128.054421768707</v>
      </c>
    </row>
    <row r="53" ht="20.25" customHeight="1" spans="1:10">
      <c r="A53" s="42" t="s">
        <v>1495</v>
      </c>
      <c r="B53" s="20">
        <v>0</v>
      </c>
      <c r="C53" s="20">
        <v>0</v>
      </c>
      <c r="D53" s="20">
        <v>0</v>
      </c>
      <c r="E53" s="20">
        <v>876</v>
      </c>
      <c r="F53" s="20">
        <v>1611</v>
      </c>
      <c r="G53" s="70">
        <f t="shared" si="0"/>
        <v>0</v>
      </c>
      <c r="H53" s="70">
        <f t="shared" si="1"/>
        <v>0</v>
      </c>
      <c r="I53" s="70">
        <f t="shared" si="2"/>
        <v>0</v>
      </c>
      <c r="J53" s="70">
        <f t="shared" si="3"/>
        <v>183.904109589041</v>
      </c>
    </row>
    <row r="54" ht="20.25" customHeight="1" spans="1:10">
      <c r="A54" s="42" t="s">
        <v>1496</v>
      </c>
      <c r="B54" s="20">
        <v>0</v>
      </c>
      <c r="C54" s="20">
        <v>0</v>
      </c>
      <c r="D54" s="20">
        <v>0</v>
      </c>
      <c r="E54" s="20">
        <v>0</v>
      </c>
      <c r="F54" s="20">
        <v>356</v>
      </c>
      <c r="G54" s="70">
        <f t="shared" si="0"/>
        <v>0</v>
      </c>
      <c r="H54" s="70">
        <f t="shared" si="1"/>
        <v>0</v>
      </c>
      <c r="I54" s="70">
        <f t="shared" si="2"/>
        <v>0</v>
      </c>
      <c r="J54" s="70">
        <f t="shared" si="3"/>
        <v>0</v>
      </c>
    </row>
    <row r="55" ht="20.25" customHeight="1" spans="1:10">
      <c r="A55" s="42" t="s">
        <v>1497</v>
      </c>
      <c r="B55" s="20">
        <v>0</v>
      </c>
      <c r="C55" s="20">
        <v>0</v>
      </c>
      <c r="D55" s="20">
        <v>0</v>
      </c>
      <c r="E55" s="20">
        <v>0</v>
      </c>
      <c r="F55" s="20">
        <v>0</v>
      </c>
      <c r="G55" s="70">
        <f t="shared" si="0"/>
        <v>0</v>
      </c>
      <c r="H55" s="70">
        <f t="shared" si="1"/>
        <v>0</v>
      </c>
      <c r="I55" s="70">
        <f t="shared" si="2"/>
        <v>0</v>
      </c>
      <c r="J55" s="70">
        <f t="shared" si="3"/>
        <v>0</v>
      </c>
    </row>
    <row r="56" ht="20.25" customHeight="1" spans="1:10">
      <c r="A56" s="42" t="s">
        <v>1498</v>
      </c>
      <c r="B56" s="20">
        <v>0</v>
      </c>
      <c r="C56" s="20">
        <v>0</v>
      </c>
      <c r="D56" s="20">
        <v>0</v>
      </c>
      <c r="E56" s="20">
        <v>0</v>
      </c>
      <c r="F56" s="20">
        <v>956</v>
      </c>
      <c r="G56" s="70">
        <f t="shared" si="0"/>
        <v>0</v>
      </c>
      <c r="H56" s="70">
        <f t="shared" si="1"/>
        <v>0</v>
      </c>
      <c r="I56" s="70">
        <f t="shared" si="2"/>
        <v>0</v>
      </c>
      <c r="J56" s="70">
        <f t="shared" si="3"/>
        <v>0</v>
      </c>
    </row>
    <row r="57" ht="20.25" customHeight="1" spans="1:10">
      <c r="A57" s="42" t="s">
        <v>1499</v>
      </c>
      <c r="B57" s="20">
        <v>0</v>
      </c>
      <c r="C57" s="20">
        <v>0</v>
      </c>
      <c r="D57" s="20">
        <v>0</v>
      </c>
      <c r="E57" s="20">
        <v>0</v>
      </c>
      <c r="F57" s="20">
        <v>0</v>
      </c>
      <c r="G57" s="70">
        <f t="shared" si="0"/>
        <v>0</v>
      </c>
      <c r="H57" s="70">
        <f t="shared" si="1"/>
        <v>0</v>
      </c>
      <c r="I57" s="70">
        <f t="shared" si="2"/>
        <v>0</v>
      </c>
      <c r="J57" s="70">
        <f t="shared" si="3"/>
        <v>0</v>
      </c>
    </row>
    <row r="58" ht="20.25" customHeight="1" spans="1:10">
      <c r="A58" s="42" t="s">
        <v>1500</v>
      </c>
      <c r="B58" s="20">
        <v>0</v>
      </c>
      <c r="C58" s="20">
        <v>0</v>
      </c>
      <c r="D58" s="20">
        <v>0</v>
      </c>
      <c r="E58" s="20">
        <v>31</v>
      </c>
      <c r="F58" s="20">
        <v>7</v>
      </c>
      <c r="G58" s="70">
        <f t="shared" si="0"/>
        <v>0</v>
      </c>
      <c r="H58" s="70">
        <f t="shared" si="1"/>
        <v>0</v>
      </c>
      <c r="I58" s="70">
        <f t="shared" si="2"/>
        <v>0</v>
      </c>
      <c r="J58" s="70">
        <f t="shared" si="3"/>
        <v>22.5806451612903</v>
      </c>
    </row>
    <row r="59" ht="20.25" customHeight="1" spans="1:10">
      <c r="A59" s="42" t="s">
        <v>1501</v>
      </c>
      <c r="B59" s="20">
        <v>0</v>
      </c>
      <c r="C59" s="20">
        <v>0</v>
      </c>
      <c r="D59" s="20">
        <v>0</v>
      </c>
      <c r="E59" s="20">
        <v>0</v>
      </c>
      <c r="F59" s="20">
        <v>0</v>
      </c>
      <c r="G59" s="70">
        <f t="shared" si="0"/>
        <v>0</v>
      </c>
      <c r="H59" s="70">
        <f t="shared" si="1"/>
        <v>0</v>
      </c>
      <c r="I59" s="70">
        <f t="shared" si="2"/>
        <v>0</v>
      </c>
      <c r="J59" s="70">
        <f t="shared" si="3"/>
        <v>0</v>
      </c>
    </row>
    <row r="60" ht="20.25" customHeight="1" spans="1:10">
      <c r="A60" s="42" t="s">
        <v>1502</v>
      </c>
      <c r="B60" s="20">
        <v>0</v>
      </c>
      <c r="C60" s="20">
        <v>0</v>
      </c>
      <c r="D60" s="20">
        <v>0</v>
      </c>
      <c r="E60" s="20">
        <v>0</v>
      </c>
      <c r="F60" s="20">
        <v>0</v>
      </c>
      <c r="G60" s="70">
        <f t="shared" si="0"/>
        <v>0</v>
      </c>
      <c r="H60" s="70">
        <f t="shared" si="1"/>
        <v>0</v>
      </c>
      <c r="I60" s="70">
        <f t="shared" si="2"/>
        <v>0</v>
      </c>
      <c r="J60" s="70">
        <f t="shared" si="3"/>
        <v>0</v>
      </c>
    </row>
    <row r="61" ht="20.25" customHeight="1" spans="1:10">
      <c r="A61" s="42" t="s">
        <v>1503</v>
      </c>
      <c r="B61" s="20">
        <v>0</v>
      </c>
      <c r="C61" s="20">
        <v>0</v>
      </c>
      <c r="D61" s="20">
        <v>0</v>
      </c>
      <c r="E61" s="20">
        <v>0</v>
      </c>
      <c r="F61" s="20">
        <v>0</v>
      </c>
      <c r="G61" s="70">
        <f t="shared" si="0"/>
        <v>0</v>
      </c>
      <c r="H61" s="70">
        <f t="shared" si="1"/>
        <v>0</v>
      </c>
      <c r="I61" s="70">
        <f t="shared" si="2"/>
        <v>0</v>
      </c>
      <c r="J61" s="70">
        <f t="shared" si="3"/>
        <v>0</v>
      </c>
    </row>
    <row r="62" ht="20.25" customHeight="1" spans="1:10">
      <c r="A62" s="42" t="s">
        <v>1504</v>
      </c>
      <c r="B62" s="20">
        <v>0</v>
      </c>
      <c r="C62" s="20">
        <v>0</v>
      </c>
      <c r="D62" s="20">
        <v>0</v>
      </c>
      <c r="E62" s="20">
        <v>0</v>
      </c>
      <c r="F62" s="20">
        <v>0</v>
      </c>
      <c r="G62" s="70">
        <f t="shared" si="0"/>
        <v>0</v>
      </c>
      <c r="H62" s="70">
        <f t="shared" si="1"/>
        <v>0</v>
      </c>
      <c r="I62" s="70">
        <f t="shared" si="2"/>
        <v>0</v>
      </c>
      <c r="J62" s="70">
        <f t="shared" si="3"/>
        <v>0</v>
      </c>
    </row>
    <row r="63" ht="20.25" customHeight="1" spans="1:10">
      <c r="A63" s="42" t="s">
        <v>1053</v>
      </c>
      <c r="B63" s="20">
        <v>0</v>
      </c>
      <c r="C63" s="20">
        <v>0</v>
      </c>
      <c r="D63" s="20">
        <v>0</v>
      </c>
      <c r="E63" s="20">
        <v>0</v>
      </c>
      <c r="F63" s="20">
        <v>0</v>
      </c>
      <c r="G63" s="70">
        <f t="shared" si="0"/>
        <v>0</v>
      </c>
      <c r="H63" s="70">
        <f t="shared" si="1"/>
        <v>0</v>
      </c>
      <c r="I63" s="70">
        <f t="shared" si="2"/>
        <v>0</v>
      </c>
      <c r="J63" s="70">
        <f t="shared" si="3"/>
        <v>0</v>
      </c>
    </row>
    <row r="64" ht="20.25" customHeight="1" spans="1:10">
      <c r="A64" s="42" t="s">
        <v>1505</v>
      </c>
      <c r="B64" s="20">
        <v>0</v>
      </c>
      <c r="C64" s="20">
        <v>0</v>
      </c>
      <c r="D64" s="20">
        <v>0</v>
      </c>
      <c r="E64" s="20">
        <v>0</v>
      </c>
      <c r="F64" s="20">
        <v>0</v>
      </c>
      <c r="G64" s="70">
        <f t="shared" si="0"/>
        <v>0</v>
      </c>
      <c r="H64" s="70">
        <f t="shared" si="1"/>
        <v>0</v>
      </c>
      <c r="I64" s="70">
        <f t="shared" si="2"/>
        <v>0</v>
      </c>
      <c r="J64" s="70">
        <f t="shared" si="3"/>
        <v>0</v>
      </c>
    </row>
    <row r="65" ht="20.25" customHeight="1" spans="1:10">
      <c r="A65" s="42" t="s">
        <v>1506</v>
      </c>
      <c r="B65" s="20">
        <v>0</v>
      </c>
      <c r="C65" s="20">
        <v>0</v>
      </c>
      <c r="D65" s="20">
        <v>0</v>
      </c>
      <c r="E65" s="20">
        <v>0</v>
      </c>
      <c r="F65" s="20">
        <v>0</v>
      </c>
      <c r="G65" s="70">
        <f t="shared" si="0"/>
        <v>0</v>
      </c>
      <c r="H65" s="70">
        <f t="shared" si="1"/>
        <v>0</v>
      </c>
      <c r="I65" s="70">
        <f t="shared" si="2"/>
        <v>0</v>
      </c>
      <c r="J65" s="70">
        <f t="shared" si="3"/>
        <v>0</v>
      </c>
    </row>
    <row r="66" ht="20.25" customHeight="1" spans="1:10">
      <c r="A66" s="42" t="s">
        <v>1507</v>
      </c>
      <c r="B66" s="20">
        <v>0</v>
      </c>
      <c r="C66" s="20">
        <v>0</v>
      </c>
      <c r="D66" s="20">
        <v>0</v>
      </c>
      <c r="E66" s="20">
        <v>0</v>
      </c>
      <c r="F66" s="20">
        <v>0</v>
      </c>
      <c r="G66" s="70">
        <f t="shared" si="0"/>
        <v>0</v>
      </c>
      <c r="H66" s="70">
        <f t="shared" si="1"/>
        <v>0</v>
      </c>
      <c r="I66" s="70">
        <f t="shared" si="2"/>
        <v>0</v>
      </c>
      <c r="J66" s="70">
        <f t="shared" si="3"/>
        <v>0</v>
      </c>
    </row>
    <row r="67" ht="20.25" customHeight="1" spans="1:10">
      <c r="A67" s="42" t="s">
        <v>1508</v>
      </c>
      <c r="B67" s="20">
        <v>0</v>
      </c>
      <c r="C67" s="20">
        <v>0</v>
      </c>
      <c r="D67" s="20">
        <v>0</v>
      </c>
      <c r="E67" s="20">
        <v>6443</v>
      </c>
      <c r="F67" s="20">
        <v>6482</v>
      </c>
      <c r="G67" s="70">
        <f t="shared" si="0"/>
        <v>0</v>
      </c>
      <c r="H67" s="70">
        <f t="shared" si="1"/>
        <v>0</v>
      </c>
      <c r="I67" s="70">
        <f t="shared" si="2"/>
        <v>0</v>
      </c>
      <c r="J67" s="70">
        <f t="shared" si="3"/>
        <v>100.605308086295</v>
      </c>
    </row>
    <row r="68" ht="20.25" customHeight="1" spans="1:10">
      <c r="A68" s="42" t="s">
        <v>1509</v>
      </c>
      <c r="B68" s="20">
        <v>0</v>
      </c>
      <c r="C68" s="20">
        <v>0</v>
      </c>
      <c r="D68" s="20">
        <v>0</v>
      </c>
      <c r="E68" s="20">
        <v>0</v>
      </c>
      <c r="F68" s="20">
        <v>0</v>
      </c>
      <c r="G68" s="70">
        <f t="shared" ref="G68:G131" si="4">IF(B68&lt;&gt;0,(F68/B68)*100,0)</f>
        <v>0</v>
      </c>
      <c r="H68" s="70">
        <f t="shared" ref="H68:H131" si="5">IF(C68&lt;&gt;0,(F68/C68)*100,0)</f>
        <v>0</v>
      </c>
      <c r="I68" s="70">
        <f t="shared" ref="I68:I131" si="6">IF(D68&lt;&gt;0,(F68/D68)*100,0)</f>
        <v>0</v>
      </c>
      <c r="J68" s="70">
        <f t="shared" ref="J68:J131" si="7">IF(E68&lt;&gt;0,(F68/E68)*100,0)</f>
        <v>0</v>
      </c>
    </row>
    <row r="69" ht="20.25" customHeight="1" spans="1:10">
      <c r="A69" s="42" t="s">
        <v>1495</v>
      </c>
      <c r="B69" s="20">
        <v>0</v>
      </c>
      <c r="C69" s="20">
        <v>0</v>
      </c>
      <c r="D69" s="20">
        <v>0</v>
      </c>
      <c r="E69" s="20">
        <v>0</v>
      </c>
      <c r="F69" s="20">
        <v>0</v>
      </c>
      <c r="G69" s="70">
        <f t="shared" si="4"/>
        <v>0</v>
      </c>
      <c r="H69" s="70">
        <f t="shared" si="5"/>
        <v>0</v>
      </c>
      <c r="I69" s="70">
        <f t="shared" si="6"/>
        <v>0</v>
      </c>
      <c r="J69" s="70">
        <f t="shared" si="7"/>
        <v>0</v>
      </c>
    </row>
    <row r="70" ht="20.25" customHeight="1" spans="1:10">
      <c r="A70" s="42" t="s">
        <v>1496</v>
      </c>
      <c r="B70" s="20">
        <v>0</v>
      </c>
      <c r="C70" s="20">
        <v>0</v>
      </c>
      <c r="D70" s="20">
        <v>0</v>
      </c>
      <c r="E70" s="20">
        <v>0</v>
      </c>
      <c r="F70" s="20">
        <v>0</v>
      </c>
      <c r="G70" s="70">
        <f t="shared" si="4"/>
        <v>0</v>
      </c>
      <c r="H70" s="70">
        <f t="shared" si="5"/>
        <v>0</v>
      </c>
      <c r="I70" s="70">
        <f t="shared" si="6"/>
        <v>0</v>
      </c>
      <c r="J70" s="70">
        <f t="shared" si="7"/>
        <v>0</v>
      </c>
    </row>
    <row r="71" ht="20.25" customHeight="1" spans="1:10">
      <c r="A71" s="42" t="s">
        <v>1510</v>
      </c>
      <c r="B71" s="20">
        <v>0</v>
      </c>
      <c r="C71" s="20">
        <v>0</v>
      </c>
      <c r="D71" s="20">
        <v>0</v>
      </c>
      <c r="E71" s="20">
        <v>0</v>
      </c>
      <c r="F71" s="20">
        <v>0</v>
      </c>
      <c r="G71" s="70">
        <f t="shared" si="4"/>
        <v>0</v>
      </c>
      <c r="H71" s="70">
        <f t="shared" si="5"/>
        <v>0</v>
      </c>
      <c r="I71" s="70">
        <f t="shared" si="6"/>
        <v>0</v>
      </c>
      <c r="J71" s="70">
        <f t="shared" si="7"/>
        <v>0</v>
      </c>
    </row>
    <row r="72" ht="20.25" customHeight="1" spans="1:10">
      <c r="A72" s="42" t="s">
        <v>1511</v>
      </c>
      <c r="B72" s="20">
        <v>0</v>
      </c>
      <c r="C72" s="20">
        <v>0</v>
      </c>
      <c r="D72" s="20">
        <v>0</v>
      </c>
      <c r="E72" s="20">
        <v>0</v>
      </c>
      <c r="F72" s="20">
        <v>0</v>
      </c>
      <c r="G72" s="70">
        <f t="shared" si="4"/>
        <v>0</v>
      </c>
      <c r="H72" s="70">
        <f t="shared" si="5"/>
        <v>0</v>
      </c>
      <c r="I72" s="70">
        <f t="shared" si="6"/>
        <v>0</v>
      </c>
      <c r="J72" s="70">
        <f t="shared" si="7"/>
        <v>0</v>
      </c>
    </row>
    <row r="73" ht="20.25" customHeight="1" spans="1:10">
      <c r="A73" s="42" t="s">
        <v>1512</v>
      </c>
      <c r="B73" s="20">
        <v>0</v>
      </c>
      <c r="C73" s="20">
        <v>900</v>
      </c>
      <c r="D73" s="20">
        <v>0</v>
      </c>
      <c r="E73" s="20">
        <v>0</v>
      </c>
      <c r="F73" s="20">
        <v>0</v>
      </c>
      <c r="G73" s="70">
        <f t="shared" si="4"/>
        <v>0</v>
      </c>
      <c r="H73" s="70">
        <f t="shared" si="5"/>
        <v>0</v>
      </c>
      <c r="I73" s="70">
        <f t="shared" si="6"/>
        <v>0</v>
      </c>
      <c r="J73" s="70">
        <f t="shared" si="7"/>
        <v>0</v>
      </c>
    </row>
    <row r="74" ht="20.25" customHeight="1" spans="1:10">
      <c r="A74" s="42" t="s">
        <v>1513</v>
      </c>
      <c r="B74" s="20">
        <v>0</v>
      </c>
      <c r="C74" s="20">
        <v>0</v>
      </c>
      <c r="D74" s="20">
        <v>0</v>
      </c>
      <c r="E74" s="20">
        <v>0</v>
      </c>
      <c r="F74" s="20">
        <v>0</v>
      </c>
      <c r="G74" s="70">
        <f t="shared" si="4"/>
        <v>0</v>
      </c>
      <c r="H74" s="70">
        <f t="shared" si="5"/>
        <v>0</v>
      </c>
      <c r="I74" s="70">
        <f t="shared" si="6"/>
        <v>0</v>
      </c>
      <c r="J74" s="70">
        <f t="shared" si="7"/>
        <v>0</v>
      </c>
    </row>
    <row r="75" ht="20.25" customHeight="1" spans="1:10">
      <c r="A75" s="42" t="s">
        <v>1514</v>
      </c>
      <c r="B75" s="20">
        <v>0</v>
      </c>
      <c r="C75" s="20">
        <v>0</v>
      </c>
      <c r="D75" s="20">
        <v>0</v>
      </c>
      <c r="E75" s="20">
        <v>0</v>
      </c>
      <c r="F75" s="20">
        <v>0</v>
      </c>
      <c r="G75" s="70">
        <f t="shared" si="4"/>
        <v>0</v>
      </c>
      <c r="H75" s="70">
        <f t="shared" si="5"/>
        <v>0</v>
      </c>
      <c r="I75" s="70">
        <f t="shared" si="6"/>
        <v>0</v>
      </c>
      <c r="J75" s="70">
        <f t="shared" si="7"/>
        <v>0</v>
      </c>
    </row>
    <row r="76" ht="20.25" customHeight="1" spans="1:10">
      <c r="A76" s="42" t="s">
        <v>1515</v>
      </c>
      <c r="B76" s="20">
        <v>0</v>
      </c>
      <c r="C76" s="20">
        <v>0</v>
      </c>
      <c r="D76" s="20">
        <v>0</v>
      </c>
      <c r="E76" s="20">
        <v>0</v>
      </c>
      <c r="F76" s="20">
        <v>0</v>
      </c>
      <c r="G76" s="70">
        <f t="shared" si="4"/>
        <v>0</v>
      </c>
      <c r="H76" s="70">
        <f t="shared" si="5"/>
        <v>0</v>
      </c>
      <c r="I76" s="70">
        <f t="shared" si="6"/>
        <v>0</v>
      </c>
      <c r="J76" s="70">
        <f t="shared" si="7"/>
        <v>0</v>
      </c>
    </row>
    <row r="77" ht="20.25" customHeight="1" spans="1:10">
      <c r="A77" s="42" t="s">
        <v>1516</v>
      </c>
      <c r="B77" s="20">
        <v>0</v>
      </c>
      <c r="C77" s="20">
        <v>0</v>
      </c>
      <c r="D77" s="20">
        <v>0</v>
      </c>
      <c r="E77" s="20">
        <v>0</v>
      </c>
      <c r="F77" s="20">
        <v>0</v>
      </c>
      <c r="G77" s="70">
        <f t="shared" si="4"/>
        <v>0</v>
      </c>
      <c r="H77" s="70">
        <f t="shared" si="5"/>
        <v>0</v>
      </c>
      <c r="I77" s="70">
        <f t="shared" si="6"/>
        <v>0</v>
      </c>
      <c r="J77" s="70">
        <f t="shared" si="7"/>
        <v>0</v>
      </c>
    </row>
    <row r="78" ht="20.25" customHeight="1" spans="1:10">
      <c r="A78" s="42" t="s">
        <v>1517</v>
      </c>
      <c r="B78" s="20">
        <v>0</v>
      </c>
      <c r="C78" s="20">
        <v>0</v>
      </c>
      <c r="D78" s="20">
        <v>0</v>
      </c>
      <c r="E78" s="20">
        <v>0</v>
      </c>
      <c r="F78" s="20">
        <v>0</v>
      </c>
      <c r="G78" s="70">
        <f t="shared" si="4"/>
        <v>0</v>
      </c>
      <c r="H78" s="70">
        <f t="shared" si="5"/>
        <v>0</v>
      </c>
      <c r="I78" s="70">
        <f t="shared" si="6"/>
        <v>0</v>
      </c>
      <c r="J78" s="70">
        <f t="shared" si="7"/>
        <v>0</v>
      </c>
    </row>
    <row r="79" ht="20.25" customHeight="1" spans="1:10">
      <c r="A79" s="42" t="s">
        <v>1518</v>
      </c>
      <c r="B79" s="20">
        <v>0</v>
      </c>
      <c r="C79" s="20">
        <v>500</v>
      </c>
      <c r="D79" s="20">
        <v>0</v>
      </c>
      <c r="E79" s="20">
        <v>0</v>
      </c>
      <c r="F79" s="20">
        <v>0</v>
      </c>
      <c r="G79" s="70">
        <f t="shared" si="4"/>
        <v>0</v>
      </c>
      <c r="H79" s="70">
        <f t="shared" si="5"/>
        <v>0</v>
      </c>
      <c r="I79" s="70">
        <f t="shared" si="6"/>
        <v>0</v>
      </c>
      <c r="J79" s="70">
        <f t="shared" si="7"/>
        <v>0</v>
      </c>
    </row>
    <row r="80" ht="20.25" customHeight="1" spans="1:10">
      <c r="A80" s="42" t="s">
        <v>1519</v>
      </c>
      <c r="B80" s="20">
        <v>0</v>
      </c>
      <c r="C80" s="20">
        <v>0</v>
      </c>
      <c r="D80" s="20">
        <v>0</v>
      </c>
      <c r="E80" s="20">
        <v>0</v>
      </c>
      <c r="F80" s="20">
        <v>0</v>
      </c>
      <c r="G80" s="70">
        <f t="shared" si="4"/>
        <v>0</v>
      </c>
      <c r="H80" s="70">
        <f t="shared" si="5"/>
        <v>0</v>
      </c>
      <c r="I80" s="70">
        <f t="shared" si="6"/>
        <v>0</v>
      </c>
      <c r="J80" s="70">
        <f t="shared" si="7"/>
        <v>0</v>
      </c>
    </row>
    <row r="81" ht="20.25" customHeight="1" spans="1:10">
      <c r="A81" s="42" t="s">
        <v>1520</v>
      </c>
      <c r="B81" s="20">
        <v>0</v>
      </c>
      <c r="C81" s="20">
        <v>0</v>
      </c>
      <c r="D81" s="20">
        <v>0</v>
      </c>
      <c r="E81" s="20">
        <v>0</v>
      </c>
      <c r="F81" s="20">
        <v>0</v>
      </c>
      <c r="G81" s="70">
        <f t="shared" si="4"/>
        <v>0</v>
      </c>
      <c r="H81" s="70">
        <f t="shared" si="5"/>
        <v>0</v>
      </c>
      <c r="I81" s="70">
        <f t="shared" si="6"/>
        <v>0</v>
      </c>
      <c r="J81" s="70">
        <f t="shared" si="7"/>
        <v>0</v>
      </c>
    </row>
    <row r="82" ht="20.25" customHeight="1" spans="1:10">
      <c r="A82" s="42" t="s">
        <v>1521</v>
      </c>
      <c r="B82" s="20">
        <v>0</v>
      </c>
      <c r="C82" s="20">
        <v>0</v>
      </c>
      <c r="D82" s="20">
        <v>0</v>
      </c>
      <c r="E82" s="20">
        <v>0</v>
      </c>
      <c r="F82" s="20">
        <v>0</v>
      </c>
      <c r="G82" s="70">
        <f t="shared" si="4"/>
        <v>0</v>
      </c>
      <c r="H82" s="70">
        <f t="shared" si="5"/>
        <v>0</v>
      </c>
      <c r="I82" s="70">
        <f t="shared" si="6"/>
        <v>0</v>
      </c>
      <c r="J82" s="70">
        <f t="shared" si="7"/>
        <v>0</v>
      </c>
    </row>
    <row r="83" ht="20.25" customHeight="1" spans="1:10">
      <c r="A83" s="42" t="s">
        <v>1522</v>
      </c>
      <c r="B83" s="20">
        <v>0</v>
      </c>
      <c r="C83" s="20">
        <v>0</v>
      </c>
      <c r="D83" s="20">
        <v>0</v>
      </c>
      <c r="E83" s="20">
        <v>0</v>
      </c>
      <c r="F83" s="20">
        <v>0</v>
      </c>
      <c r="G83" s="70">
        <f t="shared" si="4"/>
        <v>0</v>
      </c>
      <c r="H83" s="70">
        <f t="shared" si="5"/>
        <v>0</v>
      </c>
      <c r="I83" s="70">
        <f t="shared" si="6"/>
        <v>0</v>
      </c>
      <c r="J83" s="70">
        <f t="shared" si="7"/>
        <v>0</v>
      </c>
    </row>
    <row r="84" ht="20.25" customHeight="1" spans="1:10">
      <c r="A84" s="42" t="s">
        <v>1523</v>
      </c>
      <c r="B84" s="20">
        <v>0</v>
      </c>
      <c r="C84" s="20">
        <v>0</v>
      </c>
      <c r="D84" s="20">
        <v>0</v>
      </c>
      <c r="E84" s="20">
        <v>0</v>
      </c>
      <c r="F84" s="20">
        <v>0</v>
      </c>
      <c r="G84" s="70">
        <f t="shared" si="4"/>
        <v>0</v>
      </c>
      <c r="H84" s="70">
        <f t="shared" si="5"/>
        <v>0</v>
      </c>
      <c r="I84" s="70">
        <f t="shared" si="6"/>
        <v>0</v>
      </c>
      <c r="J84" s="70">
        <f t="shared" si="7"/>
        <v>0</v>
      </c>
    </row>
    <row r="85" ht="20.25" customHeight="1" spans="1:10">
      <c r="A85" s="42" t="s">
        <v>1524</v>
      </c>
      <c r="B85" s="20">
        <v>0</v>
      </c>
      <c r="C85" s="20">
        <v>0</v>
      </c>
      <c r="D85" s="20">
        <v>0</v>
      </c>
      <c r="E85" s="20">
        <v>0</v>
      </c>
      <c r="F85" s="20">
        <v>0</v>
      </c>
      <c r="G85" s="70">
        <f t="shared" si="4"/>
        <v>0</v>
      </c>
      <c r="H85" s="70">
        <f t="shared" si="5"/>
        <v>0</v>
      </c>
      <c r="I85" s="70">
        <f t="shared" si="6"/>
        <v>0</v>
      </c>
      <c r="J85" s="70">
        <f t="shared" si="7"/>
        <v>0</v>
      </c>
    </row>
    <row r="86" ht="20.25" customHeight="1" spans="1:10">
      <c r="A86" s="42" t="s">
        <v>1525</v>
      </c>
      <c r="B86" s="20">
        <v>0</v>
      </c>
      <c r="C86" s="20">
        <v>0</v>
      </c>
      <c r="D86" s="20">
        <v>0</v>
      </c>
      <c r="E86" s="20">
        <v>0</v>
      </c>
      <c r="F86" s="20">
        <v>0</v>
      </c>
      <c r="G86" s="70">
        <f t="shared" si="4"/>
        <v>0</v>
      </c>
      <c r="H86" s="70">
        <f t="shared" si="5"/>
        <v>0</v>
      </c>
      <c r="I86" s="70">
        <f t="shared" si="6"/>
        <v>0</v>
      </c>
      <c r="J86" s="70">
        <f t="shared" si="7"/>
        <v>0</v>
      </c>
    </row>
    <row r="87" ht="20.25" customHeight="1" spans="1:10">
      <c r="A87" s="42" t="s">
        <v>1526</v>
      </c>
      <c r="B87" s="20">
        <v>0</v>
      </c>
      <c r="C87" s="20">
        <v>0</v>
      </c>
      <c r="D87" s="20">
        <v>0</v>
      </c>
      <c r="E87" s="20">
        <v>0</v>
      </c>
      <c r="F87" s="20">
        <v>0</v>
      </c>
      <c r="G87" s="70">
        <f t="shared" si="4"/>
        <v>0</v>
      </c>
      <c r="H87" s="70">
        <f t="shared" si="5"/>
        <v>0</v>
      </c>
      <c r="I87" s="70">
        <f t="shared" si="6"/>
        <v>0</v>
      </c>
      <c r="J87" s="70">
        <f t="shared" si="7"/>
        <v>0</v>
      </c>
    </row>
    <row r="88" ht="20.25" customHeight="1" spans="1:10">
      <c r="A88" s="42" t="s">
        <v>1523</v>
      </c>
      <c r="B88" s="20">
        <v>0</v>
      </c>
      <c r="C88" s="20">
        <v>0</v>
      </c>
      <c r="D88" s="20">
        <v>0</v>
      </c>
      <c r="E88" s="20">
        <v>0</v>
      </c>
      <c r="F88" s="20">
        <v>0</v>
      </c>
      <c r="G88" s="70">
        <f t="shared" si="4"/>
        <v>0</v>
      </c>
      <c r="H88" s="70">
        <f t="shared" si="5"/>
        <v>0</v>
      </c>
      <c r="I88" s="70">
        <f t="shared" si="6"/>
        <v>0</v>
      </c>
      <c r="J88" s="70">
        <f t="shared" si="7"/>
        <v>0</v>
      </c>
    </row>
    <row r="89" ht="20.25" customHeight="1" spans="1:10">
      <c r="A89" s="42" t="s">
        <v>1524</v>
      </c>
      <c r="B89" s="20">
        <v>0</v>
      </c>
      <c r="C89" s="20">
        <v>0</v>
      </c>
      <c r="D89" s="20">
        <v>0</v>
      </c>
      <c r="E89" s="20">
        <v>0</v>
      </c>
      <c r="F89" s="20">
        <v>0</v>
      </c>
      <c r="G89" s="70">
        <f t="shared" si="4"/>
        <v>0</v>
      </c>
      <c r="H89" s="70">
        <f t="shared" si="5"/>
        <v>0</v>
      </c>
      <c r="I89" s="70">
        <f t="shared" si="6"/>
        <v>0</v>
      </c>
      <c r="J89" s="70">
        <f t="shared" si="7"/>
        <v>0</v>
      </c>
    </row>
    <row r="90" ht="20.25" customHeight="1" spans="1:10">
      <c r="A90" s="42" t="s">
        <v>1527</v>
      </c>
      <c r="B90" s="20">
        <v>0</v>
      </c>
      <c r="C90" s="20">
        <v>0</v>
      </c>
      <c r="D90" s="20">
        <v>0</v>
      </c>
      <c r="E90" s="20">
        <v>0</v>
      </c>
      <c r="F90" s="20">
        <v>0</v>
      </c>
      <c r="G90" s="70">
        <f t="shared" si="4"/>
        <v>0</v>
      </c>
      <c r="H90" s="70">
        <f t="shared" si="5"/>
        <v>0</v>
      </c>
      <c r="I90" s="70">
        <f t="shared" si="6"/>
        <v>0</v>
      </c>
      <c r="J90" s="70">
        <f t="shared" si="7"/>
        <v>0</v>
      </c>
    </row>
    <row r="91" ht="20.25" customHeight="1" spans="1:10">
      <c r="A91" s="42" t="s">
        <v>1528</v>
      </c>
      <c r="B91" s="20">
        <v>0</v>
      </c>
      <c r="C91" s="20">
        <v>0</v>
      </c>
      <c r="D91" s="20">
        <v>0</v>
      </c>
      <c r="E91" s="20">
        <v>0</v>
      </c>
      <c r="F91" s="20">
        <v>0</v>
      </c>
      <c r="G91" s="70">
        <f t="shared" si="4"/>
        <v>0</v>
      </c>
      <c r="H91" s="70">
        <f t="shared" si="5"/>
        <v>0</v>
      </c>
      <c r="I91" s="70">
        <f t="shared" si="6"/>
        <v>0</v>
      </c>
      <c r="J91" s="70">
        <f t="shared" si="7"/>
        <v>0</v>
      </c>
    </row>
    <row r="92" ht="20.25" customHeight="1" spans="1:10">
      <c r="A92" s="42" t="s">
        <v>1529</v>
      </c>
      <c r="B92" s="20">
        <v>0</v>
      </c>
      <c r="C92" s="20">
        <v>0</v>
      </c>
      <c r="D92" s="20">
        <v>0</v>
      </c>
      <c r="E92" s="20">
        <v>0</v>
      </c>
      <c r="F92" s="20">
        <v>0</v>
      </c>
      <c r="G92" s="70">
        <f t="shared" si="4"/>
        <v>0</v>
      </c>
      <c r="H92" s="70">
        <f t="shared" si="5"/>
        <v>0</v>
      </c>
      <c r="I92" s="70">
        <f t="shared" si="6"/>
        <v>0</v>
      </c>
      <c r="J92" s="70">
        <f t="shared" si="7"/>
        <v>0</v>
      </c>
    </row>
    <row r="93" ht="20.25" customHeight="1" spans="1:10">
      <c r="A93" s="42" t="s">
        <v>1530</v>
      </c>
      <c r="B93" s="20">
        <v>0</v>
      </c>
      <c r="C93" s="20">
        <v>0</v>
      </c>
      <c r="D93" s="20">
        <v>0</v>
      </c>
      <c r="E93" s="20">
        <v>0</v>
      </c>
      <c r="F93" s="20">
        <v>0</v>
      </c>
      <c r="G93" s="70">
        <f t="shared" si="4"/>
        <v>0</v>
      </c>
      <c r="H93" s="70">
        <f t="shared" si="5"/>
        <v>0</v>
      </c>
      <c r="I93" s="70">
        <f t="shared" si="6"/>
        <v>0</v>
      </c>
      <c r="J93" s="70">
        <f t="shared" si="7"/>
        <v>0</v>
      </c>
    </row>
    <row r="94" ht="20.25" customHeight="1" spans="1:10">
      <c r="A94" s="42" t="s">
        <v>1531</v>
      </c>
      <c r="B94" s="20">
        <v>0</v>
      </c>
      <c r="C94" s="20">
        <v>0</v>
      </c>
      <c r="D94" s="20">
        <v>0</v>
      </c>
      <c r="E94" s="20">
        <v>0</v>
      </c>
      <c r="F94" s="20">
        <v>0</v>
      </c>
      <c r="G94" s="70">
        <f t="shared" si="4"/>
        <v>0</v>
      </c>
      <c r="H94" s="70">
        <f t="shared" si="5"/>
        <v>0</v>
      </c>
      <c r="I94" s="70">
        <f t="shared" si="6"/>
        <v>0</v>
      </c>
      <c r="J94" s="70">
        <f t="shared" si="7"/>
        <v>0</v>
      </c>
    </row>
    <row r="95" ht="20.25" customHeight="1" spans="1:10">
      <c r="A95" s="42" t="s">
        <v>1532</v>
      </c>
      <c r="B95" s="20">
        <v>0</v>
      </c>
      <c r="C95" s="20">
        <v>0</v>
      </c>
      <c r="D95" s="20">
        <v>0</v>
      </c>
      <c r="E95" s="20">
        <v>0</v>
      </c>
      <c r="F95" s="20">
        <v>0</v>
      </c>
      <c r="G95" s="70">
        <f t="shared" si="4"/>
        <v>0</v>
      </c>
      <c r="H95" s="70">
        <f t="shared" si="5"/>
        <v>0</v>
      </c>
      <c r="I95" s="70">
        <f t="shared" si="6"/>
        <v>0</v>
      </c>
      <c r="J95" s="70">
        <f t="shared" si="7"/>
        <v>0</v>
      </c>
    </row>
    <row r="96" ht="20.25" customHeight="1" spans="1:10">
      <c r="A96" s="42" t="s">
        <v>1533</v>
      </c>
      <c r="B96" s="20">
        <v>0</v>
      </c>
      <c r="C96" s="20">
        <v>0</v>
      </c>
      <c r="D96" s="20">
        <v>0</v>
      </c>
      <c r="E96" s="20">
        <v>0</v>
      </c>
      <c r="F96" s="20">
        <v>0</v>
      </c>
      <c r="G96" s="70">
        <f t="shared" si="4"/>
        <v>0</v>
      </c>
      <c r="H96" s="70">
        <f t="shared" si="5"/>
        <v>0</v>
      </c>
      <c r="I96" s="70">
        <f t="shared" si="6"/>
        <v>0</v>
      </c>
      <c r="J96" s="70">
        <f t="shared" si="7"/>
        <v>0</v>
      </c>
    </row>
    <row r="97" ht="20.25" customHeight="1" spans="1:10">
      <c r="A97" s="42" t="s">
        <v>1534</v>
      </c>
      <c r="B97" s="20">
        <v>0</v>
      </c>
      <c r="C97" s="20">
        <v>0</v>
      </c>
      <c r="D97" s="20">
        <v>0</v>
      </c>
      <c r="E97" s="20">
        <v>0</v>
      </c>
      <c r="F97" s="20">
        <v>0</v>
      </c>
      <c r="G97" s="70">
        <f t="shared" si="4"/>
        <v>0</v>
      </c>
      <c r="H97" s="70">
        <f t="shared" si="5"/>
        <v>0</v>
      </c>
      <c r="I97" s="70">
        <f t="shared" si="6"/>
        <v>0</v>
      </c>
      <c r="J97" s="70">
        <f t="shared" si="7"/>
        <v>0</v>
      </c>
    </row>
    <row r="98" ht="20.25" customHeight="1" spans="1:10">
      <c r="A98" s="42" t="s">
        <v>1535</v>
      </c>
      <c r="B98" s="20">
        <v>0</v>
      </c>
      <c r="C98" s="20">
        <v>0</v>
      </c>
      <c r="D98" s="20">
        <v>0</v>
      </c>
      <c r="E98" s="20">
        <v>0</v>
      </c>
      <c r="F98" s="20">
        <v>0</v>
      </c>
      <c r="G98" s="70">
        <f t="shared" si="4"/>
        <v>0</v>
      </c>
      <c r="H98" s="70">
        <f t="shared" si="5"/>
        <v>0</v>
      </c>
      <c r="I98" s="70">
        <f t="shared" si="6"/>
        <v>0</v>
      </c>
      <c r="J98" s="70">
        <f t="shared" si="7"/>
        <v>0</v>
      </c>
    </row>
    <row r="99" ht="20.25" customHeight="1" spans="1:10">
      <c r="A99" s="42" t="s">
        <v>1536</v>
      </c>
      <c r="B99" s="20">
        <v>0</v>
      </c>
      <c r="C99" s="20">
        <v>0</v>
      </c>
      <c r="D99" s="20">
        <v>0</v>
      </c>
      <c r="E99" s="20">
        <v>0</v>
      </c>
      <c r="F99" s="20">
        <v>0</v>
      </c>
      <c r="G99" s="70">
        <f t="shared" si="4"/>
        <v>0</v>
      </c>
      <c r="H99" s="70">
        <f t="shared" si="5"/>
        <v>0</v>
      </c>
      <c r="I99" s="70">
        <f t="shared" si="6"/>
        <v>0</v>
      </c>
      <c r="J99" s="70">
        <f t="shared" si="7"/>
        <v>0</v>
      </c>
    </row>
    <row r="100" ht="20.25" customHeight="1" spans="1:10">
      <c r="A100" s="42" t="s">
        <v>1537</v>
      </c>
      <c r="B100" s="20">
        <v>0</v>
      </c>
      <c r="C100" s="20">
        <v>0</v>
      </c>
      <c r="D100" s="20">
        <v>0</v>
      </c>
      <c r="E100" s="20">
        <v>0</v>
      </c>
      <c r="F100" s="20">
        <v>0</v>
      </c>
      <c r="G100" s="70">
        <f t="shared" si="4"/>
        <v>0</v>
      </c>
      <c r="H100" s="70">
        <f t="shared" si="5"/>
        <v>0</v>
      </c>
      <c r="I100" s="70">
        <f t="shared" si="6"/>
        <v>0</v>
      </c>
      <c r="J100" s="70">
        <f t="shared" si="7"/>
        <v>0</v>
      </c>
    </row>
    <row r="101" ht="20.25" customHeight="1" spans="1:10">
      <c r="A101" s="42" t="s">
        <v>1523</v>
      </c>
      <c r="B101" s="20">
        <v>0</v>
      </c>
      <c r="C101" s="20">
        <v>0</v>
      </c>
      <c r="D101" s="20">
        <v>0</v>
      </c>
      <c r="E101" s="20">
        <v>0</v>
      </c>
      <c r="F101" s="20">
        <v>0</v>
      </c>
      <c r="G101" s="70">
        <f t="shared" si="4"/>
        <v>0</v>
      </c>
      <c r="H101" s="70">
        <f t="shared" si="5"/>
        <v>0</v>
      </c>
      <c r="I101" s="70">
        <f t="shared" si="6"/>
        <v>0</v>
      </c>
      <c r="J101" s="70">
        <f t="shared" si="7"/>
        <v>0</v>
      </c>
    </row>
    <row r="102" ht="20.25" customHeight="1" spans="1:10">
      <c r="A102" s="42" t="s">
        <v>1524</v>
      </c>
      <c r="B102" s="20">
        <v>0</v>
      </c>
      <c r="C102" s="20">
        <v>0</v>
      </c>
      <c r="D102" s="20">
        <v>0</v>
      </c>
      <c r="E102" s="20">
        <v>0</v>
      </c>
      <c r="F102" s="20">
        <v>0</v>
      </c>
      <c r="G102" s="70">
        <f t="shared" si="4"/>
        <v>0</v>
      </c>
      <c r="H102" s="70">
        <f t="shared" si="5"/>
        <v>0</v>
      </c>
      <c r="I102" s="70">
        <f t="shared" si="6"/>
        <v>0</v>
      </c>
      <c r="J102" s="70">
        <f t="shared" si="7"/>
        <v>0</v>
      </c>
    </row>
    <row r="103" ht="20.25" customHeight="1" spans="1:10">
      <c r="A103" s="42" t="s">
        <v>1538</v>
      </c>
      <c r="B103" s="20">
        <v>0</v>
      </c>
      <c r="C103" s="20">
        <v>0</v>
      </c>
      <c r="D103" s="20">
        <v>0</v>
      </c>
      <c r="E103" s="20">
        <v>0</v>
      </c>
      <c r="F103" s="20">
        <v>0</v>
      </c>
      <c r="G103" s="70">
        <f t="shared" si="4"/>
        <v>0</v>
      </c>
      <c r="H103" s="70">
        <f t="shared" si="5"/>
        <v>0</v>
      </c>
      <c r="I103" s="70">
        <f t="shared" si="6"/>
        <v>0</v>
      </c>
      <c r="J103" s="70">
        <f t="shared" si="7"/>
        <v>0</v>
      </c>
    </row>
    <row r="104" ht="20.25" customHeight="1" spans="1:10">
      <c r="A104" s="42" t="s">
        <v>1539</v>
      </c>
      <c r="B104" s="20">
        <v>0</v>
      </c>
      <c r="C104" s="20">
        <v>0</v>
      </c>
      <c r="D104" s="20">
        <v>0</v>
      </c>
      <c r="E104" s="20">
        <v>0</v>
      </c>
      <c r="F104" s="20">
        <v>0</v>
      </c>
      <c r="G104" s="70">
        <f t="shared" si="4"/>
        <v>0</v>
      </c>
      <c r="H104" s="70">
        <f t="shared" si="5"/>
        <v>0</v>
      </c>
      <c r="I104" s="70">
        <f t="shared" si="6"/>
        <v>0</v>
      </c>
      <c r="J104" s="70">
        <f t="shared" si="7"/>
        <v>0</v>
      </c>
    </row>
    <row r="105" ht="20.25" customHeight="1" spans="1:10">
      <c r="A105" s="42" t="s">
        <v>1540</v>
      </c>
      <c r="B105" s="20">
        <v>0</v>
      </c>
      <c r="C105" s="20">
        <v>0</v>
      </c>
      <c r="D105" s="20">
        <v>0</v>
      </c>
      <c r="E105" s="20">
        <v>0</v>
      </c>
      <c r="F105" s="20">
        <v>0</v>
      </c>
      <c r="G105" s="70">
        <f t="shared" si="4"/>
        <v>0</v>
      </c>
      <c r="H105" s="70">
        <f t="shared" si="5"/>
        <v>0</v>
      </c>
      <c r="I105" s="70">
        <f t="shared" si="6"/>
        <v>0</v>
      </c>
      <c r="J105" s="70">
        <f t="shared" si="7"/>
        <v>0</v>
      </c>
    </row>
    <row r="106" ht="20.25" customHeight="1" spans="1:10">
      <c r="A106" s="42" t="s">
        <v>1541</v>
      </c>
      <c r="B106" s="20">
        <v>0</v>
      </c>
      <c r="C106" s="20">
        <v>0</v>
      </c>
      <c r="D106" s="20">
        <v>0</v>
      </c>
      <c r="E106" s="20">
        <v>0</v>
      </c>
      <c r="F106" s="20">
        <v>0</v>
      </c>
      <c r="G106" s="70">
        <f t="shared" si="4"/>
        <v>0</v>
      </c>
      <c r="H106" s="70">
        <f t="shared" si="5"/>
        <v>0</v>
      </c>
      <c r="I106" s="70">
        <f t="shared" si="6"/>
        <v>0</v>
      </c>
      <c r="J106" s="70">
        <f t="shared" si="7"/>
        <v>0</v>
      </c>
    </row>
    <row r="107" ht="20.25" customHeight="1" spans="1:10">
      <c r="A107" s="42" t="s">
        <v>1542</v>
      </c>
      <c r="B107" s="20">
        <v>0</v>
      </c>
      <c r="C107" s="20">
        <v>0</v>
      </c>
      <c r="D107" s="20">
        <v>0</v>
      </c>
      <c r="E107" s="20">
        <v>0</v>
      </c>
      <c r="F107" s="20">
        <v>0</v>
      </c>
      <c r="G107" s="70">
        <f t="shared" si="4"/>
        <v>0</v>
      </c>
      <c r="H107" s="70">
        <f t="shared" si="5"/>
        <v>0</v>
      </c>
      <c r="I107" s="70">
        <f t="shared" si="6"/>
        <v>0</v>
      </c>
      <c r="J107" s="70">
        <f t="shared" si="7"/>
        <v>0</v>
      </c>
    </row>
    <row r="108" ht="20.25" customHeight="1" spans="1:10">
      <c r="A108" s="42" t="s">
        <v>1543</v>
      </c>
      <c r="B108" s="20">
        <v>0</v>
      </c>
      <c r="C108" s="20">
        <v>0</v>
      </c>
      <c r="D108" s="20">
        <v>0</v>
      </c>
      <c r="E108" s="20">
        <v>0</v>
      </c>
      <c r="F108" s="20">
        <v>0</v>
      </c>
      <c r="G108" s="70">
        <f t="shared" si="4"/>
        <v>0</v>
      </c>
      <c r="H108" s="70">
        <f t="shared" si="5"/>
        <v>0</v>
      </c>
      <c r="I108" s="70">
        <f t="shared" si="6"/>
        <v>0</v>
      </c>
      <c r="J108" s="70">
        <f t="shared" si="7"/>
        <v>0</v>
      </c>
    </row>
    <row r="109" ht="20.25" customHeight="1" spans="1:10">
      <c r="A109" s="42" t="s">
        <v>108</v>
      </c>
      <c r="B109" s="20">
        <v>0</v>
      </c>
      <c r="C109" s="20">
        <v>1337</v>
      </c>
      <c r="D109" s="20">
        <v>985</v>
      </c>
      <c r="E109" s="20">
        <v>0</v>
      </c>
      <c r="F109" s="20">
        <v>458</v>
      </c>
      <c r="G109" s="70">
        <f t="shared" si="4"/>
        <v>0</v>
      </c>
      <c r="H109" s="70">
        <f t="shared" si="5"/>
        <v>34.2557965594615</v>
      </c>
      <c r="I109" s="70">
        <f t="shared" si="6"/>
        <v>46.497461928934</v>
      </c>
      <c r="J109" s="70">
        <f t="shared" si="7"/>
        <v>0</v>
      </c>
    </row>
    <row r="110" ht="20.25" customHeight="1" spans="1:10">
      <c r="A110" s="42" t="s">
        <v>1544</v>
      </c>
      <c r="B110" s="20">
        <v>0</v>
      </c>
      <c r="C110" s="20">
        <v>1337</v>
      </c>
      <c r="D110" s="20">
        <v>985</v>
      </c>
      <c r="E110" s="20">
        <v>0</v>
      </c>
      <c r="F110" s="20">
        <v>458</v>
      </c>
      <c r="G110" s="70">
        <f t="shared" si="4"/>
        <v>0</v>
      </c>
      <c r="H110" s="70">
        <f t="shared" si="5"/>
        <v>34.2557965594615</v>
      </c>
      <c r="I110" s="70">
        <f t="shared" si="6"/>
        <v>46.497461928934</v>
      </c>
      <c r="J110" s="70">
        <f t="shared" si="7"/>
        <v>0</v>
      </c>
    </row>
    <row r="111" ht="20.25" customHeight="1" spans="1:10">
      <c r="A111" s="42" t="s">
        <v>1478</v>
      </c>
      <c r="B111" s="20">
        <v>0</v>
      </c>
      <c r="C111" s="20">
        <v>0</v>
      </c>
      <c r="D111" s="20">
        <v>0</v>
      </c>
      <c r="E111" s="20">
        <v>0</v>
      </c>
      <c r="F111" s="20">
        <v>115</v>
      </c>
      <c r="G111" s="70">
        <f t="shared" si="4"/>
        <v>0</v>
      </c>
      <c r="H111" s="70">
        <f t="shared" si="5"/>
        <v>0</v>
      </c>
      <c r="I111" s="70">
        <f t="shared" si="6"/>
        <v>0</v>
      </c>
      <c r="J111" s="70">
        <f t="shared" si="7"/>
        <v>0</v>
      </c>
    </row>
    <row r="112" ht="20.25" customHeight="1" spans="1:10">
      <c r="A112" s="42" t="s">
        <v>1545</v>
      </c>
      <c r="B112" s="20">
        <v>0</v>
      </c>
      <c r="C112" s="20">
        <v>0</v>
      </c>
      <c r="D112" s="20">
        <v>0</v>
      </c>
      <c r="E112" s="20">
        <v>0</v>
      </c>
      <c r="F112" s="20">
        <v>0</v>
      </c>
      <c r="G112" s="70">
        <f t="shared" si="4"/>
        <v>0</v>
      </c>
      <c r="H112" s="70">
        <f t="shared" si="5"/>
        <v>0</v>
      </c>
      <c r="I112" s="70">
        <f t="shared" si="6"/>
        <v>0</v>
      </c>
      <c r="J112" s="70">
        <f t="shared" si="7"/>
        <v>0</v>
      </c>
    </row>
    <row r="113" ht="20.25" customHeight="1" spans="1:10">
      <c r="A113" s="42" t="s">
        <v>1546</v>
      </c>
      <c r="B113" s="20">
        <v>0</v>
      </c>
      <c r="C113" s="20">
        <v>0</v>
      </c>
      <c r="D113" s="20">
        <v>0</v>
      </c>
      <c r="E113" s="20">
        <v>0</v>
      </c>
      <c r="F113" s="20">
        <v>0</v>
      </c>
      <c r="G113" s="70">
        <f t="shared" si="4"/>
        <v>0</v>
      </c>
      <c r="H113" s="70">
        <f t="shared" si="5"/>
        <v>0</v>
      </c>
      <c r="I113" s="70">
        <f t="shared" si="6"/>
        <v>0</v>
      </c>
      <c r="J113" s="70">
        <f t="shared" si="7"/>
        <v>0</v>
      </c>
    </row>
    <row r="114" ht="20.25" customHeight="1" spans="1:10">
      <c r="A114" s="42" t="s">
        <v>1547</v>
      </c>
      <c r="B114" s="20">
        <v>0</v>
      </c>
      <c r="C114" s="20">
        <v>0</v>
      </c>
      <c r="D114" s="20">
        <v>0</v>
      </c>
      <c r="E114" s="20">
        <v>0</v>
      </c>
      <c r="F114" s="20">
        <v>343</v>
      </c>
      <c r="G114" s="70">
        <f t="shared" si="4"/>
        <v>0</v>
      </c>
      <c r="H114" s="70">
        <f t="shared" si="5"/>
        <v>0</v>
      </c>
      <c r="I114" s="70">
        <f t="shared" si="6"/>
        <v>0</v>
      </c>
      <c r="J114" s="70">
        <f t="shared" si="7"/>
        <v>0</v>
      </c>
    </row>
    <row r="115" ht="20.25" customHeight="1" spans="1:10">
      <c r="A115" s="42" t="s">
        <v>1548</v>
      </c>
      <c r="B115" s="20">
        <v>0</v>
      </c>
      <c r="C115" s="20">
        <v>0</v>
      </c>
      <c r="D115" s="20">
        <v>0</v>
      </c>
      <c r="E115" s="20">
        <v>0</v>
      </c>
      <c r="F115" s="20">
        <v>0</v>
      </c>
      <c r="G115" s="70">
        <f t="shared" si="4"/>
        <v>0</v>
      </c>
      <c r="H115" s="70">
        <f t="shared" si="5"/>
        <v>0</v>
      </c>
      <c r="I115" s="70">
        <f t="shared" si="6"/>
        <v>0</v>
      </c>
      <c r="J115" s="70">
        <f t="shared" si="7"/>
        <v>0</v>
      </c>
    </row>
    <row r="116" ht="20.25" customHeight="1" spans="1:10">
      <c r="A116" s="42" t="s">
        <v>1478</v>
      </c>
      <c r="B116" s="20">
        <v>0</v>
      </c>
      <c r="C116" s="20">
        <v>0</v>
      </c>
      <c r="D116" s="20">
        <v>0</v>
      </c>
      <c r="E116" s="20">
        <v>0</v>
      </c>
      <c r="F116" s="20">
        <v>0</v>
      </c>
      <c r="G116" s="70">
        <f t="shared" si="4"/>
        <v>0</v>
      </c>
      <c r="H116" s="70">
        <f t="shared" si="5"/>
        <v>0</v>
      </c>
      <c r="I116" s="70">
        <f t="shared" si="6"/>
        <v>0</v>
      </c>
      <c r="J116" s="70">
        <f t="shared" si="7"/>
        <v>0</v>
      </c>
    </row>
    <row r="117" ht="20.25" customHeight="1" spans="1:10">
      <c r="A117" s="42" t="s">
        <v>1545</v>
      </c>
      <c r="B117" s="20">
        <v>0</v>
      </c>
      <c r="C117" s="20">
        <v>0</v>
      </c>
      <c r="D117" s="20">
        <v>0</v>
      </c>
      <c r="E117" s="20">
        <v>0</v>
      </c>
      <c r="F117" s="20">
        <v>0</v>
      </c>
      <c r="G117" s="70">
        <f t="shared" si="4"/>
        <v>0</v>
      </c>
      <c r="H117" s="70">
        <f t="shared" si="5"/>
        <v>0</v>
      </c>
      <c r="I117" s="70">
        <f t="shared" si="6"/>
        <v>0</v>
      </c>
      <c r="J117" s="70">
        <f t="shared" si="7"/>
        <v>0</v>
      </c>
    </row>
    <row r="118" ht="20.25" customHeight="1" spans="1:10">
      <c r="A118" s="42" t="s">
        <v>1549</v>
      </c>
      <c r="B118" s="20">
        <v>0</v>
      </c>
      <c r="C118" s="20">
        <v>0</v>
      </c>
      <c r="D118" s="20">
        <v>0</v>
      </c>
      <c r="E118" s="20">
        <v>0</v>
      </c>
      <c r="F118" s="20">
        <v>0</v>
      </c>
      <c r="G118" s="70">
        <f t="shared" si="4"/>
        <v>0</v>
      </c>
      <c r="H118" s="70">
        <f t="shared" si="5"/>
        <v>0</v>
      </c>
      <c r="I118" s="70">
        <f t="shared" si="6"/>
        <v>0</v>
      </c>
      <c r="J118" s="70">
        <f t="shared" si="7"/>
        <v>0</v>
      </c>
    </row>
    <row r="119" ht="20.25" customHeight="1" spans="1:10">
      <c r="A119" s="42" t="s">
        <v>1550</v>
      </c>
      <c r="B119" s="20">
        <v>0</v>
      </c>
      <c r="C119" s="20">
        <v>0</v>
      </c>
      <c r="D119" s="20">
        <v>0</v>
      </c>
      <c r="E119" s="20">
        <v>0</v>
      </c>
      <c r="F119" s="20">
        <v>0</v>
      </c>
      <c r="G119" s="70">
        <f t="shared" si="4"/>
        <v>0</v>
      </c>
      <c r="H119" s="70">
        <f t="shared" si="5"/>
        <v>0</v>
      </c>
      <c r="I119" s="70">
        <f t="shared" si="6"/>
        <v>0</v>
      </c>
      <c r="J119" s="70">
        <f t="shared" si="7"/>
        <v>0</v>
      </c>
    </row>
    <row r="120" ht="20.25" customHeight="1" spans="1:10">
      <c r="A120" s="42" t="s">
        <v>1551</v>
      </c>
      <c r="B120" s="20">
        <v>0</v>
      </c>
      <c r="C120" s="20">
        <v>0</v>
      </c>
      <c r="D120" s="20">
        <v>0</v>
      </c>
      <c r="E120" s="20">
        <v>0</v>
      </c>
      <c r="F120" s="20">
        <v>0</v>
      </c>
      <c r="G120" s="70">
        <f t="shared" si="4"/>
        <v>0</v>
      </c>
      <c r="H120" s="70">
        <f t="shared" si="5"/>
        <v>0</v>
      </c>
      <c r="I120" s="70">
        <f t="shared" si="6"/>
        <v>0</v>
      </c>
      <c r="J120" s="70">
        <f t="shared" si="7"/>
        <v>0</v>
      </c>
    </row>
    <row r="121" ht="20.25" customHeight="1" spans="1:10">
      <c r="A121" s="42" t="s">
        <v>840</v>
      </c>
      <c r="B121" s="20">
        <v>0</v>
      </c>
      <c r="C121" s="20">
        <v>0</v>
      </c>
      <c r="D121" s="20">
        <v>0</v>
      </c>
      <c r="E121" s="20">
        <v>0</v>
      </c>
      <c r="F121" s="20">
        <v>0</v>
      </c>
      <c r="G121" s="70">
        <f t="shared" si="4"/>
        <v>0</v>
      </c>
      <c r="H121" s="70">
        <f t="shared" si="5"/>
        <v>0</v>
      </c>
      <c r="I121" s="70">
        <f t="shared" si="6"/>
        <v>0</v>
      </c>
      <c r="J121" s="70">
        <f t="shared" si="7"/>
        <v>0</v>
      </c>
    </row>
    <row r="122" ht="20.25" customHeight="1" spans="1:10">
      <c r="A122" s="42" t="s">
        <v>1552</v>
      </c>
      <c r="B122" s="20">
        <v>0</v>
      </c>
      <c r="C122" s="20">
        <v>0</v>
      </c>
      <c r="D122" s="20">
        <v>0</v>
      </c>
      <c r="E122" s="20">
        <v>0</v>
      </c>
      <c r="F122" s="20">
        <v>0</v>
      </c>
      <c r="G122" s="70">
        <f t="shared" si="4"/>
        <v>0</v>
      </c>
      <c r="H122" s="70">
        <f t="shared" si="5"/>
        <v>0</v>
      </c>
      <c r="I122" s="70">
        <f t="shared" si="6"/>
        <v>0</v>
      </c>
      <c r="J122" s="70">
        <f t="shared" si="7"/>
        <v>0</v>
      </c>
    </row>
    <row r="123" ht="20.25" customHeight="1" spans="1:10">
      <c r="A123" s="42" t="s">
        <v>1553</v>
      </c>
      <c r="B123" s="20">
        <v>0</v>
      </c>
      <c r="C123" s="20">
        <v>0</v>
      </c>
      <c r="D123" s="20">
        <v>0</v>
      </c>
      <c r="E123" s="20">
        <v>0</v>
      </c>
      <c r="F123" s="20">
        <v>0</v>
      </c>
      <c r="G123" s="70">
        <f t="shared" si="4"/>
        <v>0</v>
      </c>
      <c r="H123" s="70">
        <f t="shared" si="5"/>
        <v>0</v>
      </c>
      <c r="I123" s="70">
        <f t="shared" si="6"/>
        <v>0</v>
      </c>
      <c r="J123" s="70">
        <f t="shared" si="7"/>
        <v>0</v>
      </c>
    </row>
    <row r="124" ht="20.25" customHeight="1" spans="1:10">
      <c r="A124" s="42" t="s">
        <v>1554</v>
      </c>
      <c r="B124" s="20">
        <v>0</v>
      </c>
      <c r="C124" s="20">
        <v>0</v>
      </c>
      <c r="D124" s="20">
        <v>0</v>
      </c>
      <c r="E124" s="20">
        <v>0</v>
      </c>
      <c r="F124" s="20">
        <v>0</v>
      </c>
      <c r="G124" s="70">
        <f t="shared" si="4"/>
        <v>0</v>
      </c>
      <c r="H124" s="70">
        <f t="shared" si="5"/>
        <v>0</v>
      </c>
      <c r="I124" s="70">
        <f t="shared" si="6"/>
        <v>0</v>
      </c>
      <c r="J124" s="70">
        <f t="shared" si="7"/>
        <v>0</v>
      </c>
    </row>
    <row r="125" ht="20.25" customHeight="1" spans="1:10">
      <c r="A125" s="42" t="s">
        <v>1555</v>
      </c>
      <c r="B125" s="20">
        <v>0</v>
      </c>
      <c r="C125" s="20">
        <v>0</v>
      </c>
      <c r="D125" s="20">
        <v>0</v>
      </c>
      <c r="E125" s="20">
        <v>0</v>
      </c>
      <c r="F125" s="20">
        <v>0</v>
      </c>
      <c r="G125" s="70">
        <f t="shared" si="4"/>
        <v>0</v>
      </c>
      <c r="H125" s="70">
        <f t="shared" si="5"/>
        <v>0</v>
      </c>
      <c r="I125" s="70">
        <f t="shared" si="6"/>
        <v>0</v>
      </c>
      <c r="J125" s="70">
        <f t="shared" si="7"/>
        <v>0</v>
      </c>
    </row>
    <row r="126" ht="20.25" customHeight="1" spans="1:10">
      <c r="A126" s="42" t="s">
        <v>1556</v>
      </c>
      <c r="B126" s="20">
        <v>0</v>
      </c>
      <c r="C126" s="20">
        <v>0</v>
      </c>
      <c r="D126" s="20">
        <v>0</v>
      </c>
      <c r="E126" s="20">
        <v>0</v>
      </c>
      <c r="F126" s="20">
        <v>0</v>
      </c>
      <c r="G126" s="70">
        <f t="shared" si="4"/>
        <v>0</v>
      </c>
      <c r="H126" s="70">
        <f t="shared" si="5"/>
        <v>0</v>
      </c>
      <c r="I126" s="70">
        <f t="shared" si="6"/>
        <v>0</v>
      </c>
      <c r="J126" s="70">
        <f t="shared" si="7"/>
        <v>0</v>
      </c>
    </row>
    <row r="127" ht="20.25" customHeight="1" spans="1:10">
      <c r="A127" s="42" t="s">
        <v>1557</v>
      </c>
      <c r="B127" s="20">
        <v>0</v>
      </c>
      <c r="C127" s="20">
        <v>0</v>
      </c>
      <c r="D127" s="20">
        <v>0</v>
      </c>
      <c r="E127" s="20">
        <v>0</v>
      </c>
      <c r="F127" s="20">
        <v>0</v>
      </c>
      <c r="G127" s="70">
        <f t="shared" si="4"/>
        <v>0</v>
      </c>
      <c r="H127" s="70">
        <f t="shared" si="5"/>
        <v>0</v>
      </c>
      <c r="I127" s="70">
        <f t="shared" si="6"/>
        <v>0</v>
      </c>
      <c r="J127" s="70">
        <f t="shared" si="7"/>
        <v>0</v>
      </c>
    </row>
    <row r="128" ht="20.25" customHeight="1" spans="1:10">
      <c r="A128" s="42" t="s">
        <v>1558</v>
      </c>
      <c r="B128" s="20">
        <v>0</v>
      </c>
      <c r="C128" s="20">
        <v>0</v>
      </c>
      <c r="D128" s="20">
        <v>0</v>
      </c>
      <c r="E128" s="20">
        <v>0</v>
      </c>
      <c r="F128" s="20">
        <v>0</v>
      </c>
      <c r="G128" s="70">
        <f t="shared" si="4"/>
        <v>0</v>
      </c>
      <c r="H128" s="70">
        <f t="shared" si="5"/>
        <v>0</v>
      </c>
      <c r="I128" s="70">
        <f t="shared" si="6"/>
        <v>0</v>
      </c>
      <c r="J128" s="70">
        <f t="shared" si="7"/>
        <v>0</v>
      </c>
    </row>
    <row r="129" ht="20.25" customHeight="1" spans="1:10">
      <c r="A129" s="42" t="s">
        <v>1559</v>
      </c>
      <c r="B129" s="20">
        <v>0</v>
      </c>
      <c r="C129" s="20">
        <v>0</v>
      </c>
      <c r="D129" s="20">
        <v>0</v>
      </c>
      <c r="E129" s="20">
        <v>0</v>
      </c>
      <c r="F129" s="20">
        <v>0</v>
      </c>
      <c r="G129" s="70">
        <f t="shared" si="4"/>
        <v>0</v>
      </c>
      <c r="H129" s="70">
        <f t="shared" si="5"/>
        <v>0</v>
      </c>
      <c r="I129" s="70">
        <f t="shared" si="6"/>
        <v>0</v>
      </c>
      <c r="J129" s="70">
        <f t="shared" si="7"/>
        <v>0</v>
      </c>
    </row>
    <row r="130" ht="20.25" customHeight="1" spans="1:10">
      <c r="A130" s="42" t="s">
        <v>1560</v>
      </c>
      <c r="B130" s="20">
        <v>0</v>
      </c>
      <c r="C130" s="20">
        <v>0</v>
      </c>
      <c r="D130" s="20">
        <v>0</v>
      </c>
      <c r="E130" s="20">
        <v>0</v>
      </c>
      <c r="F130" s="20">
        <v>0</v>
      </c>
      <c r="G130" s="70">
        <f t="shared" si="4"/>
        <v>0</v>
      </c>
      <c r="H130" s="70">
        <f t="shared" si="5"/>
        <v>0</v>
      </c>
      <c r="I130" s="70">
        <f t="shared" si="6"/>
        <v>0</v>
      </c>
      <c r="J130" s="70">
        <f t="shared" si="7"/>
        <v>0</v>
      </c>
    </row>
    <row r="131" ht="20.25" customHeight="1" spans="1:10">
      <c r="A131" s="42" t="s">
        <v>1561</v>
      </c>
      <c r="B131" s="20">
        <v>0</v>
      </c>
      <c r="C131" s="20">
        <v>0</v>
      </c>
      <c r="D131" s="20">
        <v>0</v>
      </c>
      <c r="E131" s="20">
        <v>0</v>
      </c>
      <c r="F131" s="20">
        <v>0</v>
      </c>
      <c r="G131" s="70">
        <f t="shared" si="4"/>
        <v>0</v>
      </c>
      <c r="H131" s="70">
        <f t="shared" si="5"/>
        <v>0</v>
      </c>
      <c r="I131" s="70">
        <f t="shared" si="6"/>
        <v>0</v>
      </c>
      <c r="J131" s="70">
        <f t="shared" si="7"/>
        <v>0</v>
      </c>
    </row>
    <row r="132" ht="20.25" customHeight="1" spans="1:10">
      <c r="A132" s="42" t="s">
        <v>1562</v>
      </c>
      <c r="B132" s="20">
        <v>0</v>
      </c>
      <c r="C132" s="20">
        <v>0</v>
      </c>
      <c r="D132" s="20">
        <v>0</v>
      </c>
      <c r="E132" s="20">
        <v>0</v>
      </c>
      <c r="F132" s="20">
        <v>0</v>
      </c>
      <c r="G132" s="70">
        <f t="shared" ref="G132:G195" si="8">IF(B132&lt;&gt;0,(F132/B132)*100,0)</f>
        <v>0</v>
      </c>
      <c r="H132" s="70">
        <f t="shared" ref="H132:H195" si="9">IF(C132&lt;&gt;0,(F132/C132)*100,0)</f>
        <v>0</v>
      </c>
      <c r="I132" s="70">
        <f t="shared" ref="I132:I195" si="10">IF(D132&lt;&gt;0,(F132/D132)*100,0)</f>
        <v>0</v>
      </c>
      <c r="J132" s="70">
        <f t="shared" ref="J132:J195" si="11">IF(E132&lt;&gt;0,(F132/E132)*100,0)</f>
        <v>0</v>
      </c>
    </row>
    <row r="133" ht="20.25" customHeight="1" spans="1:10">
      <c r="A133" s="42" t="s">
        <v>109</v>
      </c>
      <c r="B133" s="20">
        <v>0</v>
      </c>
      <c r="C133" s="20">
        <v>0</v>
      </c>
      <c r="D133" s="20">
        <v>150000</v>
      </c>
      <c r="E133" s="20">
        <v>0</v>
      </c>
      <c r="F133" s="20">
        <v>150000</v>
      </c>
      <c r="G133" s="70">
        <f t="shared" si="8"/>
        <v>0</v>
      </c>
      <c r="H133" s="70">
        <f t="shared" si="9"/>
        <v>0</v>
      </c>
      <c r="I133" s="70">
        <f t="shared" si="10"/>
        <v>100</v>
      </c>
      <c r="J133" s="70">
        <f t="shared" si="11"/>
        <v>0</v>
      </c>
    </row>
    <row r="134" ht="20.25" customHeight="1" spans="1:10">
      <c r="A134" s="42" t="s">
        <v>1563</v>
      </c>
      <c r="B134" s="20">
        <v>0</v>
      </c>
      <c r="C134" s="20">
        <v>0</v>
      </c>
      <c r="D134" s="20">
        <v>0</v>
      </c>
      <c r="E134" s="20">
        <v>0</v>
      </c>
      <c r="F134" s="20">
        <v>0</v>
      </c>
      <c r="G134" s="70">
        <f t="shared" si="8"/>
        <v>0</v>
      </c>
      <c r="H134" s="70">
        <f t="shared" si="9"/>
        <v>0</v>
      </c>
      <c r="I134" s="70">
        <f t="shared" si="10"/>
        <v>0</v>
      </c>
      <c r="J134" s="70">
        <f t="shared" si="11"/>
        <v>0</v>
      </c>
    </row>
    <row r="135" ht="20.25" customHeight="1" spans="1:10">
      <c r="A135" s="42" t="s">
        <v>871</v>
      </c>
      <c r="B135" s="20">
        <v>0</v>
      </c>
      <c r="C135" s="20">
        <v>0</v>
      </c>
      <c r="D135" s="20">
        <v>0</v>
      </c>
      <c r="E135" s="20">
        <v>0</v>
      </c>
      <c r="F135" s="20">
        <v>0</v>
      </c>
      <c r="G135" s="70">
        <f t="shared" si="8"/>
        <v>0</v>
      </c>
      <c r="H135" s="70">
        <f t="shared" si="9"/>
        <v>0</v>
      </c>
      <c r="I135" s="70">
        <f t="shared" si="10"/>
        <v>0</v>
      </c>
      <c r="J135" s="70">
        <f t="shared" si="11"/>
        <v>0</v>
      </c>
    </row>
    <row r="136" ht="20.25" customHeight="1" spans="1:10">
      <c r="A136" s="42" t="s">
        <v>872</v>
      </c>
      <c r="B136" s="20">
        <v>0</v>
      </c>
      <c r="C136" s="20">
        <v>0</v>
      </c>
      <c r="D136" s="20">
        <v>0</v>
      </c>
      <c r="E136" s="20">
        <v>0</v>
      </c>
      <c r="F136" s="20">
        <v>0</v>
      </c>
      <c r="G136" s="70">
        <f t="shared" si="8"/>
        <v>0</v>
      </c>
      <c r="H136" s="70">
        <f t="shared" si="9"/>
        <v>0</v>
      </c>
      <c r="I136" s="70">
        <f t="shared" si="10"/>
        <v>0</v>
      </c>
      <c r="J136" s="70">
        <f t="shared" si="11"/>
        <v>0</v>
      </c>
    </row>
    <row r="137" ht="20.25" customHeight="1" spans="1:10">
      <c r="A137" s="42" t="s">
        <v>1564</v>
      </c>
      <c r="B137" s="20">
        <v>0</v>
      </c>
      <c r="C137" s="20">
        <v>0</v>
      </c>
      <c r="D137" s="20">
        <v>0</v>
      </c>
      <c r="E137" s="20">
        <v>0</v>
      </c>
      <c r="F137" s="20">
        <v>0</v>
      </c>
      <c r="G137" s="70">
        <f t="shared" si="8"/>
        <v>0</v>
      </c>
      <c r="H137" s="70">
        <f t="shared" si="9"/>
        <v>0</v>
      </c>
      <c r="I137" s="70">
        <f t="shared" si="10"/>
        <v>0</v>
      </c>
      <c r="J137" s="70">
        <f t="shared" si="11"/>
        <v>0</v>
      </c>
    </row>
    <row r="138" ht="20.25" customHeight="1" spans="1:10">
      <c r="A138" s="42" t="s">
        <v>1565</v>
      </c>
      <c r="B138" s="20">
        <v>0</v>
      </c>
      <c r="C138" s="20">
        <v>0</v>
      </c>
      <c r="D138" s="20">
        <v>0</v>
      </c>
      <c r="E138" s="20">
        <v>0</v>
      </c>
      <c r="F138" s="20">
        <v>0</v>
      </c>
      <c r="G138" s="70">
        <f t="shared" si="8"/>
        <v>0</v>
      </c>
      <c r="H138" s="70">
        <f t="shared" si="9"/>
        <v>0</v>
      </c>
      <c r="I138" s="70">
        <f t="shared" si="10"/>
        <v>0</v>
      </c>
      <c r="J138" s="70">
        <f t="shared" si="11"/>
        <v>0</v>
      </c>
    </row>
    <row r="139" ht="20.25" customHeight="1" spans="1:10">
      <c r="A139" s="42" t="s">
        <v>1566</v>
      </c>
      <c r="B139" s="20">
        <v>0</v>
      </c>
      <c r="C139" s="20">
        <v>0</v>
      </c>
      <c r="D139" s="20">
        <v>0</v>
      </c>
      <c r="E139" s="20">
        <v>0</v>
      </c>
      <c r="F139" s="20">
        <v>0</v>
      </c>
      <c r="G139" s="70">
        <f t="shared" si="8"/>
        <v>0</v>
      </c>
      <c r="H139" s="70">
        <f t="shared" si="9"/>
        <v>0</v>
      </c>
      <c r="I139" s="70">
        <f t="shared" si="10"/>
        <v>0</v>
      </c>
      <c r="J139" s="70">
        <f t="shared" si="11"/>
        <v>0</v>
      </c>
    </row>
    <row r="140" ht="20.25" customHeight="1" spans="1:10">
      <c r="A140" s="42" t="s">
        <v>1564</v>
      </c>
      <c r="B140" s="20">
        <v>0</v>
      </c>
      <c r="C140" s="20">
        <v>0</v>
      </c>
      <c r="D140" s="20">
        <v>0</v>
      </c>
      <c r="E140" s="20">
        <v>0</v>
      </c>
      <c r="F140" s="20">
        <v>0</v>
      </c>
      <c r="G140" s="70">
        <f t="shared" si="8"/>
        <v>0</v>
      </c>
      <c r="H140" s="70">
        <f t="shared" si="9"/>
        <v>0</v>
      </c>
      <c r="I140" s="70">
        <f t="shared" si="10"/>
        <v>0</v>
      </c>
      <c r="J140" s="70">
        <f t="shared" si="11"/>
        <v>0</v>
      </c>
    </row>
    <row r="141" ht="20.25" customHeight="1" spans="1:10">
      <c r="A141" s="42" t="s">
        <v>1567</v>
      </c>
      <c r="B141" s="20">
        <v>0</v>
      </c>
      <c r="C141" s="20">
        <v>0</v>
      </c>
      <c r="D141" s="20">
        <v>0</v>
      </c>
      <c r="E141" s="20">
        <v>0</v>
      </c>
      <c r="F141" s="20">
        <v>0</v>
      </c>
      <c r="G141" s="70">
        <f t="shared" si="8"/>
        <v>0</v>
      </c>
      <c r="H141" s="70">
        <f t="shared" si="9"/>
        <v>0</v>
      </c>
      <c r="I141" s="70">
        <f t="shared" si="10"/>
        <v>0</v>
      </c>
      <c r="J141" s="70">
        <f t="shared" si="11"/>
        <v>0</v>
      </c>
    </row>
    <row r="142" ht="20.25" customHeight="1" spans="1:10">
      <c r="A142" s="42" t="s">
        <v>1568</v>
      </c>
      <c r="B142" s="20">
        <v>0</v>
      </c>
      <c r="C142" s="20">
        <v>0</v>
      </c>
      <c r="D142" s="20">
        <v>0</v>
      </c>
      <c r="E142" s="20">
        <v>0</v>
      </c>
      <c r="F142" s="20">
        <v>0</v>
      </c>
      <c r="G142" s="70">
        <f t="shared" si="8"/>
        <v>0</v>
      </c>
      <c r="H142" s="70">
        <f t="shared" si="9"/>
        <v>0</v>
      </c>
      <c r="I142" s="70">
        <f t="shared" si="10"/>
        <v>0</v>
      </c>
      <c r="J142" s="70">
        <f t="shared" si="11"/>
        <v>0</v>
      </c>
    </row>
    <row r="143" ht="20.25" customHeight="1" spans="1:10">
      <c r="A143" s="42" t="s">
        <v>1569</v>
      </c>
      <c r="B143" s="20">
        <v>0</v>
      </c>
      <c r="C143" s="20">
        <v>0</v>
      </c>
      <c r="D143" s="20">
        <v>0</v>
      </c>
      <c r="E143" s="20">
        <v>0</v>
      </c>
      <c r="F143" s="20">
        <v>0</v>
      </c>
      <c r="G143" s="70">
        <f t="shared" si="8"/>
        <v>0</v>
      </c>
      <c r="H143" s="70">
        <f t="shared" si="9"/>
        <v>0</v>
      </c>
      <c r="I143" s="70">
        <f t="shared" si="10"/>
        <v>0</v>
      </c>
      <c r="J143" s="70">
        <f t="shared" si="11"/>
        <v>0</v>
      </c>
    </row>
    <row r="144" ht="20.25" customHeight="1" spans="1:10">
      <c r="A144" s="42" t="s">
        <v>1570</v>
      </c>
      <c r="B144" s="20">
        <v>0</v>
      </c>
      <c r="C144" s="20">
        <v>0</v>
      </c>
      <c r="D144" s="20">
        <v>0</v>
      </c>
      <c r="E144" s="20">
        <v>0</v>
      </c>
      <c r="F144" s="20">
        <v>0</v>
      </c>
      <c r="G144" s="70">
        <f t="shared" si="8"/>
        <v>0</v>
      </c>
      <c r="H144" s="70">
        <f t="shared" si="9"/>
        <v>0</v>
      </c>
      <c r="I144" s="70">
        <f t="shared" si="10"/>
        <v>0</v>
      </c>
      <c r="J144" s="70">
        <f t="shared" si="11"/>
        <v>0</v>
      </c>
    </row>
    <row r="145" ht="20.25" customHeight="1" spans="1:10">
      <c r="A145" s="42" t="s">
        <v>1571</v>
      </c>
      <c r="B145" s="20">
        <v>0</v>
      </c>
      <c r="C145" s="20">
        <v>0</v>
      </c>
      <c r="D145" s="20">
        <v>0</v>
      </c>
      <c r="E145" s="20">
        <v>0</v>
      </c>
      <c r="F145" s="20">
        <v>0</v>
      </c>
      <c r="G145" s="70">
        <f t="shared" si="8"/>
        <v>0</v>
      </c>
      <c r="H145" s="70">
        <f t="shared" si="9"/>
        <v>0</v>
      </c>
      <c r="I145" s="70">
        <f t="shared" si="10"/>
        <v>0</v>
      </c>
      <c r="J145" s="70">
        <f t="shared" si="11"/>
        <v>0</v>
      </c>
    </row>
    <row r="146" ht="20.25" customHeight="1" spans="1:10">
      <c r="A146" s="42" t="s">
        <v>1572</v>
      </c>
      <c r="B146" s="20">
        <v>0</v>
      </c>
      <c r="C146" s="20">
        <v>0</v>
      </c>
      <c r="D146" s="20">
        <v>0</v>
      </c>
      <c r="E146" s="20">
        <v>0</v>
      </c>
      <c r="F146" s="20">
        <v>0</v>
      </c>
      <c r="G146" s="70">
        <f t="shared" si="8"/>
        <v>0</v>
      </c>
      <c r="H146" s="70">
        <f t="shared" si="9"/>
        <v>0</v>
      </c>
      <c r="I146" s="70">
        <f t="shared" si="10"/>
        <v>0</v>
      </c>
      <c r="J146" s="70">
        <f t="shared" si="11"/>
        <v>0</v>
      </c>
    </row>
    <row r="147" ht="20.25" customHeight="1" spans="1:10">
      <c r="A147" s="42" t="s">
        <v>1573</v>
      </c>
      <c r="B147" s="20">
        <v>0</v>
      </c>
      <c r="C147" s="20">
        <v>0</v>
      </c>
      <c r="D147" s="20">
        <v>0</v>
      </c>
      <c r="E147" s="20">
        <v>0</v>
      </c>
      <c r="F147" s="20">
        <v>0</v>
      </c>
      <c r="G147" s="70">
        <f t="shared" si="8"/>
        <v>0</v>
      </c>
      <c r="H147" s="70">
        <f t="shared" si="9"/>
        <v>0</v>
      </c>
      <c r="I147" s="70">
        <f t="shared" si="10"/>
        <v>0</v>
      </c>
      <c r="J147" s="70">
        <f t="shared" si="11"/>
        <v>0</v>
      </c>
    </row>
    <row r="148" ht="20.25" customHeight="1" spans="1:10">
      <c r="A148" s="42" t="s">
        <v>1574</v>
      </c>
      <c r="B148" s="20">
        <v>0</v>
      </c>
      <c r="C148" s="20">
        <v>0</v>
      </c>
      <c r="D148" s="20">
        <v>0</v>
      </c>
      <c r="E148" s="20">
        <v>0</v>
      </c>
      <c r="F148" s="20">
        <v>0</v>
      </c>
      <c r="G148" s="70">
        <f t="shared" si="8"/>
        <v>0</v>
      </c>
      <c r="H148" s="70">
        <f t="shared" si="9"/>
        <v>0</v>
      </c>
      <c r="I148" s="70">
        <f t="shared" si="10"/>
        <v>0</v>
      </c>
      <c r="J148" s="70">
        <f t="shared" si="11"/>
        <v>0</v>
      </c>
    </row>
    <row r="149" ht="20.25" customHeight="1" spans="1:10">
      <c r="A149" s="42" t="s">
        <v>1575</v>
      </c>
      <c r="B149" s="20">
        <v>0</v>
      </c>
      <c r="C149" s="20">
        <v>0</v>
      </c>
      <c r="D149" s="20">
        <v>0</v>
      </c>
      <c r="E149" s="20">
        <v>0</v>
      </c>
      <c r="F149" s="20">
        <v>0</v>
      </c>
      <c r="G149" s="70">
        <f t="shared" si="8"/>
        <v>0</v>
      </c>
      <c r="H149" s="70">
        <f t="shared" si="9"/>
        <v>0</v>
      </c>
      <c r="I149" s="70">
        <f t="shared" si="10"/>
        <v>0</v>
      </c>
      <c r="J149" s="70">
        <f t="shared" si="11"/>
        <v>0</v>
      </c>
    </row>
    <row r="150" ht="20.25" customHeight="1" spans="1:10">
      <c r="A150" s="42" t="s">
        <v>1576</v>
      </c>
      <c r="B150" s="20">
        <v>0</v>
      </c>
      <c r="C150" s="20">
        <v>0</v>
      </c>
      <c r="D150" s="20">
        <v>0</v>
      </c>
      <c r="E150" s="20">
        <v>0</v>
      </c>
      <c r="F150" s="20">
        <v>0</v>
      </c>
      <c r="G150" s="70">
        <f t="shared" si="8"/>
        <v>0</v>
      </c>
      <c r="H150" s="70">
        <f t="shared" si="9"/>
        <v>0</v>
      </c>
      <c r="I150" s="70">
        <f t="shared" si="10"/>
        <v>0</v>
      </c>
      <c r="J150" s="70">
        <f t="shared" si="11"/>
        <v>0</v>
      </c>
    </row>
    <row r="151" ht="20.25" customHeight="1" spans="1:10">
      <c r="A151" s="42" t="s">
        <v>1577</v>
      </c>
      <c r="B151" s="20">
        <v>0</v>
      </c>
      <c r="C151" s="20">
        <v>0</v>
      </c>
      <c r="D151" s="20">
        <v>0</v>
      </c>
      <c r="E151" s="20">
        <v>0</v>
      </c>
      <c r="F151" s="20">
        <v>0</v>
      </c>
      <c r="G151" s="70">
        <f t="shared" si="8"/>
        <v>0</v>
      </c>
      <c r="H151" s="70">
        <f t="shared" si="9"/>
        <v>0</v>
      </c>
      <c r="I151" s="70">
        <f t="shared" si="10"/>
        <v>0</v>
      </c>
      <c r="J151" s="70">
        <f t="shared" si="11"/>
        <v>0</v>
      </c>
    </row>
    <row r="152" ht="20.25" customHeight="1" spans="1:10">
      <c r="A152" s="42" t="s">
        <v>1578</v>
      </c>
      <c r="B152" s="20">
        <v>0</v>
      </c>
      <c r="C152" s="20">
        <v>0</v>
      </c>
      <c r="D152" s="20">
        <v>0</v>
      </c>
      <c r="E152" s="20">
        <v>0</v>
      </c>
      <c r="F152" s="20">
        <v>0</v>
      </c>
      <c r="G152" s="70">
        <f t="shared" si="8"/>
        <v>0</v>
      </c>
      <c r="H152" s="70">
        <f t="shared" si="9"/>
        <v>0</v>
      </c>
      <c r="I152" s="70">
        <f t="shared" si="10"/>
        <v>0</v>
      </c>
      <c r="J152" s="70">
        <f t="shared" si="11"/>
        <v>0</v>
      </c>
    </row>
    <row r="153" ht="20.25" customHeight="1" spans="1:10">
      <c r="A153" s="42" t="s">
        <v>1579</v>
      </c>
      <c r="B153" s="20">
        <v>0</v>
      </c>
      <c r="C153" s="20">
        <v>0</v>
      </c>
      <c r="D153" s="20">
        <v>0</v>
      </c>
      <c r="E153" s="20">
        <v>0</v>
      </c>
      <c r="F153" s="20">
        <v>0</v>
      </c>
      <c r="G153" s="70">
        <f t="shared" si="8"/>
        <v>0</v>
      </c>
      <c r="H153" s="70">
        <f t="shared" si="9"/>
        <v>0</v>
      </c>
      <c r="I153" s="70">
        <f t="shared" si="10"/>
        <v>0</v>
      </c>
      <c r="J153" s="70">
        <f t="shared" si="11"/>
        <v>0</v>
      </c>
    </row>
    <row r="154" ht="20.25" customHeight="1" spans="1:10">
      <c r="A154" s="42" t="s">
        <v>1580</v>
      </c>
      <c r="B154" s="20">
        <v>0</v>
      </c>
      <c r="C154" s="20">
        <v>0</v>
      </c>
      <c r="D154" s="20">
        <v>0</v>
      </c>
      <c r="E154" s="20">
        <v>0</v>
      </c>
      <c r="F154" s="20">
        <v>0</v>
      </c>
      <c r="G154" s="70">
        <f t="shared" si="8"/>
        <v>0</v>
      </c>
      <c r="H154" s="70">
        <f t="shared" si="9"/>
        <v>0</v>
      </c>
      <c r="I154" s="70">
        <f t="shared" si="10"/>
        <v>0</v>
      </c>
      <c r="J154" s="70">
        <f t="shared" si="11"/>
        <v>0</v>
      </c>
    </row>
    <row r="155" ht="20.25" customHeight="1" spans="1:10">
      <c r="A155" s="42" t="s">
        <v>1581</v>
      </c>
      <c r="B155" s="20">
        <v>0</v>
      </c>
      <c r="C155" s="20">
        <v>0</v>
      </c>
      <c r="D155" s="20">
        <v>0</v>
      </c>
      <c r="E155" s="20">
        <v>0</v>
      </c>
      <c r="F155" s="20">
        <v>0</v>
      </c>
      <c r="G155" s="70">
        <f t="shared" si="8"/>
        <v>0</v>
      </c>
      <c r="H155" s="70">
        <f t="shared" si="9"/>
        <v>0</v>
      </c>
      <c r="I155" s="70">
        <f t="shared" si="10"/>
        <v>0</v>
      </c>
      <c r="J155" s="70">
        <f t="shared" si="11"/>
        <v>0</v>
      </c>
    </row>
    <row r="156" ht="20.25" customHeight="1" spans="1:10">
      <c r="A156" s="42" t="s">
        <v>1582</v>
      </c>
      <c r="B156" s="20">
        <v>0</v>
      </c>
      <c r="C156" s="20">
        <v>0</v>
      </c>
      <c r="D156" s="20">
        <v>0</v>
      </c>
      <c r="E156" s="20">
        <v>0</v>
      </c>
      <c r="F156" s="20">
        <v>0</v>
      </c>
      <c r="G156" s="70">
        <f t="shared" si="8"/>
        <v>0</v>
      </c>
      <c r="H156" s="70">
        <f t="shared" si="9"/>
        <v>0</v>
      </c>
      <c r="I156" s="70">
        <f t="shared" si="10"/>
        <v>0</v>
      </c>
      <c r="J156" s="70">
        <f t="shared" si="11"/>
        <v>0</v>
      </c>
    </row>
    <row r="157" ht="20.25" customHeight="1" spans="1:10">
      <c r="A157" s="42" t="s">
        <v>1583</v>
      </c>
      <c r="B157" s="20">
        <v>0</v>
      </c>
      <c r="C157" s="20">
        <v>0</v>
      </c>
      <c r="D157" s="20">
        <v>0</v>
      </c>
      <c r="E157" s="20">
        <v>0</v>
      </c>
      <c r="F157" s="20">
        <v>0</v>
      </c>
      <c r="G157" s="70">
        <f t="shared" si="8"/>
        <v>0</v>
      </c>
      <c r="H157" s="70">
        <f t="shared" si="9"/>
        <v>0</v>
      </c>
      <c r="I157" s="70">
        <f t="shared" si="10"/>
        <v>0</v>
      </c>
      <c r="J157" s="70">
        <f t="shared" si="11"/>
        <v>0</v>
      </c>
    </row>
    <row r="158" ht="20.25" customHeight="1" spans="1:10">
      <c r="A158" s="42" t="s">
        <v>1584</v>
      </c>
      <c r="B158" s="20">
        <v>0</v>
      </c>
      <c r="C158" s="20">
        <v>0</v>
      </c>
      <c r="D158" s="20">
        <v>0</v>
      </c>
      <c r="E158" s="20">
        <v>0</v>
      </c>
      <c r="F158" s="20">
        <v>0</v>
      </c>
      <c r="G158" s="70">
        <f t="shared" si="8"/>
        <v>0</v>
      </c>
      <c r="H158" s="70">
        <f t="shared" si="9"/>
        <v>0</v>
      </c>
      <c r="I158" s="70">
        <f t="shared" si="10"/>
        <v>0</v>
      </c>
      <c r="J158" s="70">
        <f t="shared" si="11"/>
        <v>0</v>
      </c>
    </row>
    <row r="159" ht="20.25" customHeight="1" spans="1:10">
      <c r="A159" s="42" t="s">
        <v>1585</v>
      </c>
      <c r="B159" s="20">
        <v>0</v>
      </c>
      <c r="C159" s="20">
        <v>0</v>
      </c>
      <c r="D159" s="20">
        <v>0</v>
      </c>
      <c r="E159" s="20">
        <v>0</v>
      </c>
      <c r="F159" s="20">
        <v>0</v>
      </c>
      <c r="G159" s="70">
        <f t="shared" si="8"/>
        <v>0</v>
      </c>
      <c r="H159" s="70">
        <f t="shared" si="9"/>
        <v>0</v>
      </c>
      <c r="I159" s="70">
        <f t="shared" si="10"/>
        <v>0</v>
      </c>
      <c r="J159" s="70">
        <f t="shared" si="11"/>
        <v>0</v>
      </c>
    </row>
    <row r="160" ht="20.25" customHeight="1" spans="1:10">
      <c r="A160" s="42" t="s">
        <v>1586</v>
      </c>
      <c r="B160" s="20">
        <v>0</v>
      </c>
      <c r="C160" s="20">
        <v>0</v>
      </c>
      <c r="D160" s="20">
        <v>0</v>
      </c>
      <c r="E160" s="20">
        <v>0</v>
      </c>
      <c r="F160" s="20">
        <v>0</v>
      </c>
      <c r="G160" s="70">
        <f t="shared" si="8"/>
        <v>0</v>
      </c>
      <c r="H160" s="70">
        <f t="shared" si="9"/>
        <v>0</v>
      </c>
      <c r="I160" s="70">
        <f t="shared" si="10"/>
        <v>0</v>
      </c>
      <c r="J160" s="70">
        <f t="shared" si="11"/>
        <v>0</v>
      </c>
    </row>
    <row r="161" ht="20.25" customHeight="1" spans="1:10">
      <c r="A161" s="42" t="s">
        <v>1587</v>
      </c>
      <c r="B161" s="20">
        <v>0</v>
      </c>
      <c r="C161" s="20">
        <v>0</v>
      </c>
      <c r="D161" s="20">
        <v>0</v>
      </c>
      <c r="E161" s="20">
        <v>0</v>
      </c>
      <c r="F161" s="20">
        <v>0</v>
      </c>
      <c r="G161" s="70">
        <f t="shared" si="8"/>
        <v>0</v>
      </c>
      <c r="H161" s="70">
        <f t="shared" si="9"/>
        <v>0</v>
      </c>
      <c r="I161" s="70">
        <f t="shared" si="10"/>
        <v>0</v>
      </c>
      <c r="J161" s="70">
        <f t="shared" si="11"/>
        <v>0</v>
      </c>
    </row>
    <row r="162" ht="20.25" customHeight="1" spans="1:10">
      <c r="A162" s="42" t="s">
        <v>898</v>
      </c>
      <c r="B162" s="20">
        <v>0</v>
      </c>
      <c r="C162" s="20">
        <v>0</v>
      </c>
      <c r="D162" s="20">
        <v>0</v>
      </c>
      <c r="E162" s="20">
        <v>0</v>
      </c>
      <c r="F162" s="20">
        <v>0</v>
      </c>
      <c r="G162" s="70">
        <f t="shared" si="8"/>
        <v>0</v>
      </c>
      <c r="H162" s="70">
        <f t="shared" si="9"/>
        <v>0</v>
      </c>
      <c r="I162" s="70">
        <f t="shared" si="10"/>
        <v>0</v>
      </c>
      <c r="J162" s="70">
        <f t="shared" si="11"/>
        <v>0</v>
      </c>
    </row>
    <row r="163" ht="20.25" customHeight="1" spans="1:10">
      <c r="A163" s="42" t="s">
        <v>1588</v>
      </c>
      <c r="B163" s="20">
        <v>0</v>
      </c>
      <c r="C163" s="20">
        <v>0</v>
      </c>
      <c r="D163" s="20">
        <v>0</v>
      </c>
      <c r="E163" s="20">
        <v>0</v>
      </c>
      <c r="F163" s="20">
        <v>0</v>
      </c>
      <c r="G163" s="70">
        <f t="shared" si="8"/>
        <v>0</v>
      </c>
      <c r="H163" s="70">
        <f t="shared" si="9"/>
        <v>0</v>
      </c>
      <c r="I163" s="70">
        <f t="shared" si="10"/>
        <v>0</v>
      </c>
      <c r="J163" s="70">
        <f t="shared" si="11"/>
        <v>0</v>
      </c>
    </row>
    <row r="164" ht="20.25" customHeight="1" spans="1:10">
      <c r="A164" s="42" t="s">
        <v>1589</v>
      </c>
      <c r="B164" s="20">
        <v>0</v>
      </c>
      <c r="C164" s="20">
        <v>0</v>
      </c>
      <c r="D164" s="20">
        <v>0</v>
      </c>
      <c r="E164" s="20">
        <v>0</v>
      </c>
      <c r="F164" s="20">
        <v>0</v>
      </c>
      <c r="G164" s="70">
        <f t="shared" si="8"/>
        <v>0</v>
      </c>
      <c r="H164" s="70">
        <f t="shared" si="9"/>
        <v>0</v>
      </c>
      <c r="I164" s="70">
        <f t="shared" si="10"/>
        <v>0</v>
      </c>
      <c r="J164" s="70">
        <f t="shared" si="11"/>
        <v>0</v>
      </c>
    </row>
    <row r="165" ht="20.25" customHeight="1" spans="1:10">
      <c r="A165" s="42" t="s">
        <v>1590</v>
      </c>
      <c r="B165" s="20">
        <v>0</v>
      </c>
      <c r="C165" s="20">
        <v>0</v>
      </c>
      <c r="D165" s="20">
        <v>0</v>
      </c>
      <c r="E165" s="20">
        <v>0</v>
      </c>
      <c r="F165" s="20">
        <v>0</v>
      </c>
      <c r="G165" s="70">
        <f t="shared" si="8"/>
        <v>0</v>
      </c>
      <c r="H165" s="70">
        <f t="shared" si="9"/>
        <v>0</v>
      </c>
      <c r="I165" s="70">
        <f t="shared" si="10"/>
        <v>0</v>
      </c>
      <c r="J165" s="70">
        <f t="shared" si="11"/>
        <v>0</v>
      </c>
    </row>
    <row r="166" ht="20.25" customHeight="1" spans="1:10">
      <c r="A166" s="42" t="s">
        <v>1591</v>
      </c>
      <c r="B166" s="20">
        <v>0</v>
      </c>
      <c r="C166" s="20">
        <v>0</v>
      </c>
      <c r="D166" s="20">
        <v>0</v>
      </c>
      <c r="E166" s="20">
        <v>0</v>
      </c>
      <c r="F166" s="20">
        <v>0</v>
      </c>
      <c r="G166" s="70">
        <f t="shared" si="8"/>
        <v>0</v>
      </c>
      <c r="H166" s="70">
        <f t="shared" si="9"/>
        <v>0</v>
      </c>
      <c r="I166" s="70">
        <f t="shared" si="10"/>
        <v>0</v>
      </c>
      <c r="J166" s="70">
        <f t="shared" si="11"/>
        <v>0</v>
      </c>
    </row>
    <row r="167" ht="20.25" customHeight="1" spans="1:10">
      <c r="A167" s="42" t="s">
        <v>1592</v>
      </c>
      <c r="B167" s="20">
        <v>0</v>
      </c>
      <c r="C167" s="20">
        <v>0</v>
      </c>
      <c r="D167" s="20">
        <v>0</v>
      </c>
      <c r="E167" s="20">
        <v>0</v>
      </c>
      <c r="F167" s="20">
        <v>0</v>
      </c>
      <c r="G167" s="70">
        <f t="shared" si="8"/>
        <v>0</v>
      </c>
      <c r="H167" s="70">
        <f t="shared" si="9"/>
        <v>0</v>
      </c>
      <c r="I167" s="70">
        <f t="shared" si="10"/>
        <v>0</v>
      </c>
      <c r="J167" s="70">
        <f t="shared" si="11"/>
        <v>0</v>
      </c>
    </row>
    <row r="168" ht="20.25" customHeight="1" spans="1:10">
      <c r="A168" s="42" t="s">
        <v>1593</v>
      </c>
      <c r="B168" s="20">
        <v>0</v>
      </c>
      <c r="C168" s="20">
        <v>0</v>
      </c>
      <c r="D168" s="20">
        <v>0</v>
      </c>
      <c r="E168" s="20">
        <v>0</v>
      </c>
      <c r="F168" s="20">
        <v>0</v>
      </c>
      <c r="G168" s="70">
        <f t="shared" si="8"/>
        <v>0</v>
      </c>
      <c r="H168" s="70">
        <f t="shared" si="9"/>
        <v>0</v>
      </c>
      <c r="I168" s="70">
        <f t="shared" si="10"/>
        <v>0</v>
      </c>
      <c r="J168" s="70">
        <f t="shared" si="11"/>
        <v>0</v>
      </c>
    </row>
    <row r="169" ht="20.25" customHeight="1" spans="1:10">
      <c r="A169" s="42" t="s">
        <v>1594</v>
      </c>
      <c r="B169" s="20">
        <v>0</v>
      </c>
      <c r="C169" s="20">
        <v>0</v>
      </c>
      <c r="D169" s="20">
        <v>0</v>
      </c>
      <c r="E169" s="20">
        <v>0</v>
      </c>
      <c r="F169" s="20">
        <v>0</v>
      </c>
      <c r="G169" s="70">
        <f t="shared" si="8"/>
        <v>0</v>
      </c>
      <c r="H169" s="70">
        <f t="shared" si="9"/>
        <v>0</v>
      </c>
      <c r="I169" s="70">
        <f t="shared" si="10"/>
        <v>0</v>
      </c>
      <c r="J169" s="70">
        <f t="shared" si="11"/>
        <v>0</v>
      </c>
    </row>
    <row r="170" ht="20.25" customHeight="1" spans="1:10">
      <c r="A170" s="42" t="s">
        <v>1595</v>
      </c>
      <c r="B170" s="20">
        <v>0</v>
      </c>
      <c r="C170" s="20">
        <v>0</v>
      </c>
      <c r="D170" s="20">
        <v>0</v>
      </c>
      <c r="E170" s="20">
        <v>0</v>
      </c>
      <c r="F170" s="20">
        <v>0</v>
      </c>
      <c r="G170" s="70">
        <f t="shared" si="8"/>
        <v>0</v>
      </c>
      <c r="H170" s="70">
        <f t="shared" si="9"/>
        <v>0</v>
      </c>
      <c r="I170" s="70">
        <f t="shared" si="10"/>
        <v>0</v>
      </c>
      <c r="J170" s="70">
        <f t="shared" si="11"/>
        <v>0</v>
      </c>
    </row>
    <row r="171" ht="20.25" customHeight="1" spans="1:10">
      <c r="A171" s="42" t="s">
        <v>1596</v>
      </c>
      <c r="B171" s="20">
        <v>0</v>
      </c>
      <c r="C171" s="20">
        <v>0</v>
      </c>
      <c r="D171" s="20">
        <v>0</v>
      </c>
      <c r="E171" s="20">
        <v>0</v>
      </c>
      <c r="F171" s="20">
        <v>0</v>
      </c>
      <c r="G171" s="70">
        <f t="shared" si="8"/>
        <v>0</v>
      </c>
      <c r="H171" s="70">
        <f t="shared" si="9"/>
        <v>0</v>
      </c>
      <c r="I171" s="70">
        <f t="shared" si="10"/>
        <v>0</v>
      </c>
      <c r="J171" s="70">
        <f t="shared" si="11"/>
        <v>0</v>
      </c>
    </row>
    <row r="172" ht="20.25" customHeight="1" spans="1:10">
      <c r="A172" s="42" t="s">
        <v>1597</v>
      </c>
      <c r="B172" s="20">
        <v>0</v>
      </c>
      <c r="C172" s="20">
        <v>0</v>
      </c>
      <c r="D172" s="20">
        <v>150000</v>
      </c>
      <c r="E172" s="20">
        <v>0</v>
      </c>
      <c r="F172" s="20">
        <v>150000</v>
      </c>
      <c r="G172" s="70">
        <f t="shared" si="8"/>
        <v>0</v>
      </c>
      <c r="H172" s="70">
        <f t="shared" si="9"/>
        <v>0</v>
      </c>
      <c r="I172" s="70">
        <f t="shared" si="10"/>
        <v>100</v>
      </c>
      <c r="J172" s="70">
        <f t="shared" si="11"/>
        <v>0</v>
      </c>
    </row>
    <row r="173" ht="20.25" customHeight="1" spans="1:10">
      <c r="A173" s="42" t="s">
        <v>1595</v>
      </c>
      <c r="B173" s="20">
        <v>0</v>
      </c>
      <c r="C173" s="20">
        <v>0</v>
      </c>
      <c r="D173" s="20">
        <v>0</v>
      </c>
      <c r="E173" s="20">
        <v>0</v>
      </c>
      <c r="F173" s="20">
        <v>150000</v>
      </c>
      <c r="G173" s="70">
        <f t="shared" si="8"/>
        <v>0</v>
      </c>
      <c r="H173" s="70">
        <f t="shared" si="9"/>
        <v>0</v>
      </c>
      <c r="I173" s="70">
        <f t="shared" si="10"/>
        <v>0</v>
      </c>
      <c r="J173" s="70">
        <f t="shared" si="11"/>
        <v>0</v>
      </c>
    </row>
    <row r="174" ht="20.25" customHeight="1" spans="1:10">
      <c r="A174" s="42" t="s">
        <v>1598</v>
      </c>
      <c r="B174" s="20">
        <v>0</v>
      </c>
      <c r="C174" s="20">
        <v>0</v>
      </c>
      <c r="D174" s="20">
        <v>0</v>
      </c>
      <c r="E174" s="20">
        <v>0</v>
      </c>
      <c r="F174" s="20">
        <v>0</v>
      </c>
      <c r="G174" s="70">
        <f t="shared" si="8"/>
        <v>0</v>
      </c>
      <c r="H174" s="70">
        <f t="shared" si="9"/>
        <v>0</v>
      </c>
      <c r="I174" s="70">
        <f t="shared" si="10"/>
        <v>0</v>
      </c>
      <c r="J174" s="70">
        <f t="shared" si="11"/>
        <v>0</v>
      </c>
    </row>
    <row r="175" ht="20.25" customHeight="1" spans="1:10">
      <c r="A175" s="42" t="s">
        <v>1599</v>
      </c>
      <c r="B175" s="20">
        <v>0</v>
      </c>
      <c r="C175" s="20">
        <v>0</v>
      </c>
      <c r="D175" s="20">
        <v>0</v>
      </c>
      <c r="E175" s="20">
        <v>0</v>
      </c>
      <c r="F175" s="20">
        <v>0</v>
      </c>
      <c r="G175" s="70">
        <f t="shared" si="8"/>
        <v>0</v>
      </c>
      <c r="H175" s="70">
        <f t="shared" si="9"/>
        <v>0</v>
      </c>
      <c r="I175" s="70">
        <f t="shared" si="10"/>
        <v>0</v>
      </c>
      <c r="J175" s="70">
        <f t="shared" si="11"/>
        <v>0</v>
      </c>
    </row>
    <row r="176" ht="20.25" customHeight="1" spans="1:10">
      <c r="A176" s="42" t="s">
        <v>110</v>
      </c>
      <c r="B176" s="20">
        <v>0</v>
      </c>
      <c r="C176" s="20">
        <v>0</v>
      </c>
      <c r="D176" s="20">
        <v>0</v>
      </c>
      <c r="E176" s="20">
        <v>0</v>
      </c>
      <c r="F176" s="20">
        <v>0</v>
      </c>
      <c r="G176" s="70">
        <f t="shared" si="8"/>
        <v>0</v>
      </c>
      <c r="H176" s="70">
        <f t="shared" si="9"/>
        <v>0</v>
      </c>
      <c r="I176" s="70">
        <f t="shared" si="10"/>
        <v>0</v>
      </c>
      <c r="J176" s="70">
        <f t="shared" si="11"/>
        <v>0</v>
      </c>
    </row>
    <row r="177" ht="20.25" customHeight="1" spans="1:10">
      <c r="A177" s="42" t="s">
        <v>1600</v>
      </c>
      <c r="B177" s="20">
        <v>0</v>
      </c>
      <c r="C177" s="20">
        <v>0</v>
      </c>
      <c r="D177" s="20">
        <v>0</v>
      </c>
      <c r="E177" s="20">
        <v>0</v>
      </c>
      <c r="F177" s="20">
        <v>0</v>
      </c>
      <c r="G177" s="70">
        <f t="shared" si="8"/>
        <v>0</v>
      </c>
      <c r="H177" s="70">
        <f t="shared" si="9"/>
        <v>0</v>
      </c>
      <c r="I177" s="70">
        <f t="shared" si="10"/>
        <v>0</v>
      </c>
      <c r="J177" s="70">
        <f t="shared" si="11"/>
        <v>0</v>
      </c>
    </row>
    <row r="178" ht="20.25" customHeight="1" spans="1:10">
      <c r="A178" s="42" t="s">
        <v>1601</v>
      </c>
      <c r="B178" s="20">
        <v>0</v>
      </c>
      <c r="C178" s="20">
        <v>0</v>
      </c>
      <c r="D178" s="20">
        <v>0</v>
      </c>
      <c r="E178" s="20">
        <v>0</v>
      </c>
      <c r="F178" s="20">
        <v>0</v>
      </c>
      <c r="G178" s="70">
        <f t="shared" si="8"/>
        <v>0</v>
      </c>
      <c r="H178" s="70">
        <f t="shared" si="9"/>
        <v>0</v>
      </c>
      <c r="I178" s="70">
        <f t="shared" si="10"/>
        <v>0</v>
      </c>
      <c r="J178" s="70">
        <f t="shared" si="11"/>
        <v>0</v>
      </c>
    </row>
    <row r="179" ht="20.25" customHeight="1" spans="1:10">
      <c r="A179" s="42" t="s">
        <v>1602</v>
      </c>
      <c r="B179" s="20">
        <v>0</v>
      </c>
      <c r="C179" s="20">
        <v>0</v>
      </c>
      <c r="D179" s="20">
        <v>0</v>
      </c>
      <c r="E179" s="20">
        <v>0</v>
      </c>
      <c r="F179" s="20">
        <v>0</v>
      </c>
      <c r="G179" s="70">
        <f t="shared" si="8"/>
        <v>0</v>
      </c>
      <c r="H179" s="70">
        <f t="shared" si="9"/>
        <v>0</v>
      </c>
      <c r="I179" s="70">
        <f t="shared" si="10"/>
        <v>0</v>
      </c>
      <c r="J179" s="70">
        <f t="shared" si="11"/>
        <v>0</v>
      </c>
    </row>
    <row r="180" ht="20.25" customHeight="1" spans="1:10">
      <c r="A180" s="42" t="s">
        <v>1603</v>
      </c>
      <c r="B180" s="20">
        <v>0</v>
      </c>
      <c r="C180" s="20">
        <v>0</v>
      </c>
      <c r="D180" s="20">
        <v>0</v>
      </c>
      <c r="E180" s="20">
        <v>0</v>
      </c>
      <c r="F180" s="20">
        <v>0</v>
      </c>
      <c r="G180" s="70">
        <f t="shared" si="8"/>
        <v>0</v>
      </c>
      <c r="H180" s="70">
        <f t="shared" si="9"/>
        <v>0</v>
      </c>
      <c r="I180" s="70">
        <f t="shared" si="10"/>
        <v>0</v>
      </c>
      <c r="J180" s="70">
        <f t="shared" si="11"/>
        <v>0</v>
      </c>
    </row>
    <row r="181" ht="20.25" customHeight="1" spans="1:10">
      <c r="A181" s="42" t="s">
        <v>112</v>
      </c>
      <c r="B181" s="20">
        <v>0</v>
      </c>
      <c r="C181" s="20">
        <v>0</v>
      </c>
      <c r="D181" s="20">
        <v>0</v>
      </c>
      <c r="E181" s="20">
        <v>0</v>
      </c>
      <c r="F181" s="20">
        <v>0</v>
      </c>
      <c r="G181" s="70">
        <f t="shared" si="8"/>
        <v>0</v>
      </c>
      <c r="H181" s="70">
        <f t="shared" si="9"/>
        <v>0</v>
      </c>
      <c r="I181" s="70">
        <f t="shared" si="10"/>
        <v>0</v>
      </c>
      <c r="J181" s="70">
        <f t="shared" si="11"/>
        <v>0</v>
      </c>
    </row>
    <row r="182" ht="20.25" customHeight="1" spans="1:10">
      <c r="A182" s="42" t="s">
        <v>992</v>
      </c>
      <c r="B182" s="20">
        <v>0</v>
      </c>
      <c r="C182" s="20">
        <v>0</v>
      </c>
      <c r="D182" s="20">
        <v>0</v>
      </c>
      <c r="E182" s="20">
        <v>0</v>
      </c>
      <c r="F182" s="20">
        <v>0</v>
      </c>
      <c r="G182" s="70">
        <f t="shared" si="8"/>
        <v>0</v>
      </c>
      <c r="H182" s="70">
        <f t="shared" si="9"/>
        <v>0</v>
      </c>
      <c r="I182" s="70">
        <f t="shared" si="10"/>
        <v>0</v>
      </c>
      <c r="J182" s="70">
        <f t="shared" si="11"/>
        <v>0</v>
      </c>
    </row>
    <row r="183" ht="20.25" customHeight="1" spans="1:10">
      <c r="A183" s="42" t="s">
        <v>1604</v>
      </c>
      <c r="B183" s="20">
        <v>0</v>
      </c>
      <c r="C183" s="20">
        <v>0</v>
      </c>
      <c r="D183" s="20">
        <v>0</v>
      </c>
      <c r="E183" s="20">
        <v>0</v>
      </c>
      <c r="F183" s="20">
        <v>0</v>
      </c>
      <c r="G183" s="70">
        <f t="shared" si="8"/>
        <v>0</v>
      </c>
      <c r="H183" s="70">
        <f t="shared" si="9"/>
        <v>0</v>
      </c>
      <c r="I183" s="70">
        <f t="shared" si="10"/>
        <v>0</v>
      </c>
      <c r="J183" s="70">
        <f t="shared" si="11"/>
        <v>0</v>
      </c>
    </row>
    <row r="184" ht="20.25" customHeight="1" spans="1:10">
      <c r="A184" s="42" t="s">
        <v>1605</v>
      </c>
      <c r="B184" s="20">
        <v>0</v>
      </c>
      <c r="C184" s="20">
        <v>0</v>
      </c>
      <c r="D184" s="20">
        <v>0</v>
      </c>
      <c r="E184" s="20">
        <v>0</v>
      </c>
      <c r="F184" s="20">
        <v>0</v>
      </c>
      <c r="G184" s="70">
        <f t="shared" si="8"/>
        <v>0</v>
      </c>
      <c r="H184" s="70">
        <f t="shared" si="9"/>
        <v>0</v>
      </c>
      <c r="I184" s="70">
        <f t="shared" si="10"/>
        <v>0</v>
      </c>
      <c r="J184" s="70">
        <f t="shared" si="11"/>
        <v>0</v>
      </c>
    </row>
    <row r="185" ht="20.25" customHeight="1" spans="1:10">
      <c r="A185" s="42" t="s">
        <v>1311</v>
      </c>
      <c r="B185" s="20">
        <v>0</v>
      </c>
      <c r="C185" s="20">
        <v>2679</v>
      </c>
      <c r="D185" s="20">
        <v>40071</v>
      </c>
      <c r="E185" s="20">
        <v>40552</v>
      </c>
      <c r="F185" s="20">
        <v>39145</v>
      </c>
      <c r="G185" s="70">
        <f t="shared" si="8"/>
        <v>0</v>
      </c>
      <c r="H185" s="70">
        <f t="shared" si="9"/>
        <v>1461.1795446062</v>
      </c>
      <c r="I185" s="70">
        <f t="shared" si="10"/>
        <v>97.6891018442265</v>
      </c>
      <c r="J185" s="70">
        <f t="shared" si="11"/>
        <v>96.5303807457092</v>
      </c>
    </row>
    <row r="186" ht="20.25" customHeight="1" spans="1:10">
      <c r="A186" s="42" t="s">
        <v>1606</v>
      </c>
      <c r="B186" s="20">
        <v>0</v>
      </c>
      <c r="C186" s="20">
        <v>0</v>
      </c>
      <c r="D186" s="20">
        <v>38200</v>
      </c>
      <c r="E186" s="20">
        <v>40000</v>
      </c>
      <c r="F186" s="20">
        <v>38200</v>
      </c>
      <c r="G186" s="70">
        <f t="shared" si="8"/>
        <v>0</v>
      </c>
      <c r="H186" s="70">
        <f t="shared" si="9"/>
        <v>0</v>
      </c>
      <c r="I186" s="70">
        <f t="shared" si="10"/>
        <v>100</v>
      </c>
      <c r="J186" s="70">
        <f t="shared" si="11"/>
        <v>95.5</v>
      </c>
    </row>
    <row r="187" ht="20.25" customHeight="1" spans="1:10">
      <c r="A187" s="42" t="s">
        <v>1607</v>
      </c>
      <c r="B187" s="20">
        <v>0</v>
      </c>
      <c r="C187" s="20">
        <v>0</v>
      </c>
      <c r="D187" s="20">
        <v>0</v>
      </c>
      <c r="E187" s="20">
        <v>0</v>
      </c>
      <c r="F187" s="20">
        <v>0</v>
      </c>
      <c r="G187" s="70">
        <f t="shared" si="8"/>
        <v>0</v>
      </c>
      <c r="H187" s="70">
        <f t="shared" si="9"/>
        <v>0</v>
      </c>
      <c r="I187" s="70">
        <f t="shared" si="10"/>
        <v>0</v>
      </c>
      <c r="J187" s="70">
        <f t="shared" si="11"/>
        <v>0</v>
      </c>
    </row>
    <row r="188" ht="20.25" customHeight="1" spans="1:10">
      <c r="A188" s="42" t="s">
        <v>1608</v>
      </c>
      <c r="B188" s="20">
        <v>0</v>
      </c>
      <c r="C188" s="20">
        <v>0</v>
      </c>
      <c r="D188" s="20">
        <v>0</v>
      </c>
      <c r="E188" s="20">
        <v>40000</v>
      </c>
      <c r="F188" s="20">
        <v>38200</v>
      </c>
      <c r="G188" s="70">
        <f t="shared" si="8"/>
        <v>0</v>
      </c>
      <c r="H188" s="70">
        <f t="shared" si="9"/>
        <v>0</v>
      </c>
      <c r="I188" s="70">
        <f t="shared" si="10"/>
        <v>0</v>
      </c>
      <c r="J188" s="70">
        <f t="shared" si="11"/>
        <v>95.5</v>
      </c>
    </row>
    <row r="189" ht="20.25" customHeight="1" spans="1:10">
      <c r="A189" s="42" t="s">
        <v>1609</v>
      </c>
      <c r="B189" s="20">
        <v>0</v>
      </c>
      <c r="C189" s="20">
        <v>0</v>
      </c>
      <c r="D189" s="20">
        <v>0</v>
      </c>
      <c r="E189" s="20">
        <v>0</v>
      </c>
      <c r="F189" s="20">
        <v>0</v>
      </c>
      <c r="G189" s="70">
        <f t="shared" si="8"/>
        <v>0</v>
      </c>
      <c r="H189" s="70">
        <f t="shared" si="9"/>
        <v>0</v>
      </c>
      <c r="I189" s="70">
        <f t="shared" si="10"/>
        <v>0</v>
      </c>
      <c r="J189" s="70">
        <f t="shared" si="11"/>
        <v>0</v>
      </c>
    </row>
    <row r="190" ht="20.25" customHeight="1" spans="1:10">
      <c r="A190" s="42" t="s">
        <v>1610</v>
      </c>
      <c r="B190" s="20">
        <v>0</v>
      </c>
      <c r="C190" s="20">
        <v>20</v>
      </c>
      <c r="D190" s="20">
        <v>10</v>
      </c>
      <c r="E190" s="20">
        <v>0</v>
      </c>
      <c r="F190" s="20">
        <v>10</v>
      </c>
      <c r="G190" s="70">
        <f t="shared" si="8"/>
        <v>0</v>
      </c>
      <c r="H190" s="70">
        <f t="shared" si="9"/>
        <v>50</v>
      </c>
      <c r="I190" s="70">
        <f t="shared" si="10"/>
        <v>100</v>
      </c>
      <c r="J190" s="70">
        <f t="shared" si="11"/>
        <v>0</v>
      </c>
    </row>
    <row r="191" ht="20.25" customHeight="1" spans="1:10">
      <c r="A191" s="42" t="s">
        <v>1611</v>
      </c>
      <c r="B191" s="20">
        <v>0</v>
      </c>
      <c r="C191" s="20">
        <v>0</v>
      </c>
      <c r="D191" s="20">
        <v>0</v>
      </c>
      <c r="E191" s="20">
        <v>0</v>
      </c>
      <c r="F191" s="20">
        <v>0</v>
      </c>
      <c r="G191" s="70">
        <f t="shared" si="8"/>
        <v>0</v>
      </c>
      <c r="H191" s="70">
        <f t="shared" si="9"/>
        <v>0</v>
      </c>
      <c r="I191" s="70">
        <f t="shared" si="10"/>
        <v>0</v>
      </c>
      <c r="J191" s="70">
        <f t="shared" si="11"/>
        <v>0</v>
      </c>
    </row>
    <row r="192" ht="20.25" customHeight="1" spans="1:10">
      <c r="A192" s="42" t="s">
        <v>1612</v>
      </c>
      <c r="B192" s="20">
        <v>0</v>
      </c>
      <c r="C192" s="20">
        <v>0</v>
      </c>
      <c r="D192" s="20">
        <v>0</v>
      </c>
      <c r="E192" s="20">
        <v>0</v>
      </c>
      <c r="F192" s="20">
        <v>0</v>
      </c>
      <c r="G192" s="70">
        <f t="shared" si="8"/>
        <v>0</v>
      </c>
      <c r="H192" s="70">
        <f t="shared" si="9"/>
        <v>0</v>
      </c>
      <c r="I192" s="70">
        <f t="shared" si="10"/>
        <v>0</v>
      </c>
      <c r="J192" s="70">
        <f t="shared" si="11"/>
        <v>0</v>
      </c>
    </row>
    <row r="193" ht="20.25" customHeight="1" spans="1:10">
      <c r="A193" s="42" t="s">
        <v>1613</v>
      </c>
      <c r="B193" s="20">
        <v>0</v>
      </c>
      <c r="C193" s="20">
        <v>0</v>
      </c>
      <c r="D193" s="20">
        <v>0</v>
      </c>
      <c r="E193" s="20">
        <v>0</v>
      </c>
      <c r="F193" s="20">
        <v>10</v>
      </c>
      <c r="G193" s="70">
        <f t="shared" si="8"/>
        <v>0</v>
      </c>
      <c r="H193" s="70">
        <f t="shared" si="9"/>
        <v>0</v>
      </c>
      <c r="I193" s="70">
        <f t="shared" si="10"/>
        <v>0</v>
      </c>
      <c r="J193" s="70">
        <f t="shared" si="11"/>
        <v>0</v>
      </c>
    </row>
    <row r="194" ht="20.25" customHeight="1" spans="1:10">
      <c r="A194" s="42" t="s">
        <v>1614</v>
      </c>
      <c r="B194" s="20">
        <v>0</v>
      </c>
      <c r="C194" s="20">
        <v>0</v>
      </c>
      <c r="D194" s="20">
        <v>0</v>
      </c>
      <c r="E194" s="20">
        <v>0</v>
      </c>
      <c r="F194" s="20">
        <v>0</v>
      </c>
      <c r="G194" s="70">
        <f t="shared" si="8"/>
        <v>0</v>
      </c>
      <c r="H194" s="70">
        <f t="shared" si="9"/>
        <v>0</v>
      </c>
      <c r="I194" s="70">
        <f t="shared" si="10"/>
        <v>0</v>
      </c>
      <c r="J194" s="70">
        <f t="shared" si="11"/>
        <v>0</v>
      </c>
    </row>
    <row r="195" ht="20.25" customHeight="1" spans="1:10">
      <c r="A195" s="42" t="s">
        <v>1615</v>
      </c>
      <c r="B195" s="20">
        <v>0</v>
      </c>
      <c r="C195" s="20">
        <v>0</v>
      </c>
      <c r="D195" s="20">
        <v>0</v>
      </c>
      <c r="E195" s="20">
        <v>0</v>
      </c>
      <c r="F195" s="20">
        <v>0</v>
      </c>
      <c r="G195" s="70">
        <f t="shared" si="8"/>
        <v>0</v>
      </c>
      <c r="H195" s="70">
        <f t="shared" si="9"/>
        <v>0</v>
      </c>
      <c r="I195" s="70">
        <f t="shared" si="10"/>
        <v>0</v>
      </c>
      <c r="J195" s="70">
        <f t="shared" si="11"/>
        <v>0</v>
      </c>
    </row>
    <row r="196" ht="20.25" customHeight="1" spans="1:10">
      <c r="A196" s="42" t="s">
        <v>1616</v>
      </c>
      <c r="B196" s="20">
        <v>0</v>
      </c>
      <c r="C196" s="20">
        <v>0</v>
      </c>
      <c r="D196" s="20">
        <v>0</v>
      </c>
      <c r="E196" s="20">
        <v>0</v>
      </c>
      <c r="F196" s="20">
        <v>0</v>
      </c>
      <c r="G196" s="70">
        <f t="shared" ref="G196:G259" si="12">IF(B196&lt;&gt;0,(F196/B196)*100,0)</f>
        <v>0</v>
      </c>
      <c r="H196" s="70">
        <f t="shared" ref="H196:H259" si="13">IF(C196&lt;&gt;0,(F196/C196)*100,0)</f>
        <v>0</v>
      </c>
      <c r="I196" s="70">
        <f t="shared" ref="I196:I259" si="14">IF(D196&lt;&gt;0,(F196/D196)*100,0)</f>
        <v>0</v>
      </c>
      <c r="J196" s="70">
        <f t="shared" ref="J196:J259" si="15">IF(E196&lt;&gt;0,(F196/E196)*100,0)</f>
        <v>0</v>
      </c>
    </row>
    <row r="197" ht="20.25" customHeight="1" spans="1:10">
      <c r="A197" s="42" t="s">
        <v>1617</v>
      </c>
      <c r="B197" s="20">
        <v>0</v>
      </c>
      <c r="C197" s="20">
        <v>0</v>
      </c>
      <c r="D197" s="20">
        <v>0</v>
      </c>
      <c r="E197" s="20">
        <v>0</v>
      </c>
      <c r="F197" s="20">
        <v>0</v>
      </c>
      <c r="G197" s="70">
        <f t="shared" si="12"/>
        <v>0</v>
      </c>
      <c r="H197" s="70">
        <f t="shared" si="13"/>
        <v>0</v>
      </c>
      <c r="I197" s="70">
        <f t="shared" si="14"/>
        <v>0</v>
      </c>
      <c r="J197" s="70">
        <f t="shared" si="15"/>
        <v>0</v>
      </c>
    </row>
    <row r="198" ht="20.25" customHeight="1" spans="1:10">
      <c r="A198" s="42" t="s">
        <v>1618</v>
      </c>
      <c r="B198" s="20">
        <v>0</v>
      </c>
      <c r="C198" s="20">
        <v>0</v>
      </c>
      <c r="D198" s="20">
        <v>0</v>
      </c>
      <c r="E198" s="20">
        <v>0</v>
      </c>
      <c r="F198" s="20">
        <v>0</v>
      </c>
      <c r="G198" s="70">
        <f t="shared" si="12"/>
        <v>0</v>
      </c>
      <c r="H198" s="70">
        <f t="shared" si="13"/>
        <v>0</v>
      </c>
      <c r="I198" s="70">
        <f t="shared" si="14"/>
        <v>0</v>
      </c>
      <c r="J198" s="70">
        <f t="shared" si="15"/>
        <v>0</v>
      </c>
    </row>
    <row r="199" ht="20.25" customHeight="1" spans="1:10">
      <c r="A199" s="42" t="s">
        <v>1619</v>
      </c>
      <c r="B199" s="20">
        <v>0</v>
      </c>
      <c r="C199" s="20">
        <v>0</v>
      </c>
      <c r="D199" s="20">
        <v>0</v>
      </c>
      <c r="E199" s="20">
        <v>0</v>
      </c>
      <c r="F199" s="20">
        <v>0</v>
      </c>
      <c r="G199" s="70">
        <f t="shared" si="12"/>
        <v>0</v>
      </c>
      <c r="H199" s="70">
        <f t="shared" si="13"/>
        <v>0</v>
      </c>
      <c r="I199" s="70">
        <f t="shared" si="14"/>
        <v>0</v>
      </c>
      <c r="J199" s="70">
        <f t="shared" si="15"/>
        <v>0</v>
      </c>
    </row>
    <row r="200" ht="20.25" customHeight="1" spans="1:10">
      <c r="A200" s="42" t="s">
        <v>1620</v>
      </c>
      <c r="B200" s="20">
        <v>0</v>
      </c>
      <c r="C200" s="20">
        <v>2659</v>
      </c>
      <c r="D200" s="20">
        <v>1861</v>
      </c>
      <c r="E200" s="20">
        <v>552</v>
      </c>
      <c r="F200" s="20">
        <v>935</v>
      </c>
      <c r="G200" s="70">
        <f t="shared" si="12"/>
        <v>0</v>
      </c>
      <c r="H200" s="70">
        <f t="shared" si="13"/>
        <v>35.1635953365927</v>
      </c>
      <c r="I200" s="70">
        <f t="shared" si="14"/>
        <v>50.2418054809242</v>
      </c>
      <c r="J200" s="70">
        <f t="shared" si="15"/>
        <v>169.384057971014</v>
      </c>
    </row>
    <row r="201" ht="20.25" customHeight="1" spans="1:10">
      <c r="A201" s="42" t="s">
        <v>1621</v>
      </c>
      <c r="B201" s="20">
        <v>0</v>
      </c>
      <c r="C201" s="20">
        <v>0</v>
      </c>
      <c r="D201" s="20">
        <v>0</v>
      </c>
      <c r="E201" s="20">
        <v>0</v>
      </c>
      <c r="F201" s="20">
        <v>0</v>
      </c>
      <c r="G201" s="70">
        <f t="shared" si="12"/>
        <v>0</v>
      </c>
      <c r="H201" s="70">
        <f t="shared" si="13"/>
        <v>0</v>
      </c>
      <c r="I201" s="70">
        <f t="shared" si="14"/>
        <v>0</v>
      </c>
      <c r="J201" s="70">
        <f t="shared" si="15"/>
        <v>0</v>
      </c>
    </row>
    <row r="202" ht="20.25" customHeight="1" spans="1:10">
      <c r="A202" s="42" t="s">
        <v>1622</v>
      </c>
      <c r="B202" s="20">
        <v>0</v>
      </c>
      <c r="C202" s="20">
        <v>0</v>
      </c>
      <c r="D202" s="20">
        <v>0</v>
      </c>
      <c r="E202" s="20">
        <v>166</v>
      </c>
      <c r="F202" s="20">
        <v>451</v>
      </c>
      <c r="G202" s="70">
        <f t="shared" si="12"/>
        <v>0</v>
      </c>
      <c r="H202" s="70">
        <f t="shared" si="13"/>
        <v>0</v>
      </c>
      <c r="I202" s="70">
        <f t="shared" si="14"/>
        <v>0</v>
      </c>
      <c r="J202" s="70">
        <f t="shared" si="15"/>
        <v>271.686746987952</v>
      </c>
    </row>
    <row r="203" ht="20.25" customHeight="1" spans="1:10">
      <c r="A203" s="42" t="s">
        <v>1623</v>
      </c>
      <c r="B203" s="20">
        <v>0</v>
      </c>
      <c r="C203" s="20">
        <v>0</v>
      </c>
      <c r="D203" s="20">
        <v>0</v>
      </c>
      <c r="E203" s="20">
        <v>20</v>
      </c>
      <c r="F203" s="20">
        <v>122</v>
      </c>
      <c r="G203" s="70">
        <f t="shared" si="12"/>
        <v>0</v>
      </c>
      <c r="H203" s="70">
        <f t="shared" si="13"/>
        <v>0</v>
      </c>
      <c r="I203" s="70">
        <f t="shared" si="14"/>
        <v>0</v>
      </c>
      <c r="J203" s="70">
        <f t="shared" si="15"/>
        <v>610</v>
      </c>
    </row>
    <row r="204" ht="20.25" customHeight="1" spans="1:10">
      <c r="A204" s="42" t="s">
        <v>1624</v>
      </c>
      <c r="B204" s="20">
        <v>0</v>
      </c>
      <c r="C204" s="20">
        <v>0</v>
      </c>
      <c r="D204" s="20">
        <v>0</v>
      </c>
      <c r="E204" s="20">
        <v>0</v>
      </c>
      <c r="F204" s="20">
        <v>0</v>
      </c>
      <c r="G204" s="70">
        <f t="shared" si="12"/>
        <v>0</v>
      </c>
      <c r="H204" s="70">
        <f t="shared" si="13"/>
        <v>0</v>
      </c>
      <c r="I204" s="70">
        <f t="shared" si="14"/>
        <v>0</v>
      </c>
      <c r="J204" s="70">
        <f t="shared" si="15"/>
        <v>0</v>
      </c>
    </row>
    <row r="205" ht="20.25" customHeight="1" spans="1:10">
      <c r="A205" s="42" t="s">
        <v>1625</v>
      </c>
      <c r="B205" s="20">
        <v>0</v>
      </c>
      <c r="C205" s="20">
        <v>0</v>
      </c>
      <c r="D205" s="20">
        <v>0</v>
      </c>
      <c r="E205" s="20">
        <v>0</v>
      </c>
      <c r="F205" s="20">
        <v>0</v>
      </c>
      <c r="G205" s="70">
        <f t="shared" si="12"/>
        <v>0</v>
      </c>
      <c r="H205" s="70">
        <f t="shared" si="13"/>
        <v>0</v>
      </c>
      <c r="I205" s="70">
        <f t="shared" si="14"/>
        <v>0</v>
      </c>
      <c r="J205" s="70">
        <f t="shared" si="15"/>
        <v>0</v>
      </c>
    </row>
    <row r="206" ht="20.25" customHeight="1" spans="1:10">
      <c r="A206" s="42" t="s">
        <v>1626</v>
      </c>
      <c r="B206" s="20">
        <v>0</v>
      </c>
      <c r="C206" s="20">
        <v>0</v>
      </c>
      <c r="D206" s="20">
        <v>0</v>
      </c>
      <c r="E206" s="20">
        <v>45</v>
      </c>
      <c r="F206" s="20">
        <v>84</v>
      </c>
      <c r="G206" s="70">
        <f t="shared" si="12"/>
        <v>0</v>
      </c>
      <c r="H206" s="70">
        <f t="shared" si="13"/>
        <v>0</v>
      </c>
      <c r="I206" s="70">
        <f t="shared" si="14"/>
        <v>0</v>
      </c>
      <c r="J206" s="70">
        <f t="shared" si="15"/>
        <v>186.666666666667</v>
      </c>
    </row>
    <row r="207" ht="20.25" customHeight="1" spans="1:10">
      <c r="A207" s="42" t="s">
        <v>1627</v>
      </c>
      <c r="B207" s="20">
        <v>0</v>
      </c>
      <c r="C207" s="20">
        <v>0</v>
      </c>
      <c r="D207" s="20">
        <v>0</v>
      </c>
      <c r="E207" s="20">
        <v>0</v>
      </c>
      <c r="F207" s="20">
        <v>0</v>
      </c>
      <c r="G207" s="70">
        <f t="shared" si="12"/>
        <v>0</v>
      </c>
      <c r="H207" s="70">
        <f t="shared" si="13"/>
        <v>0</v>
      </c>
      <c r="I207" s="70">
        <f t="shared" si="14"/>
        <v>0</v>
      </c>
      <c r="J207" s="70">
        <f t="shared" si="15"/>
        <v>0</v>
      </c>
    </row>
    <row r="208" ht="20.25" customHeight="1" spans="1:10">
      <c r="A208" s="42" t="s">
        <v>1628</v>
      </c>
      <c r="B208" s="20">
        <v>0</v>
      </c>
      <c r="C208" s="20">
        <v>0</v>
      </c>
      <c r="D208" s="20">
        <v>0</v>
      </c>
      <c r="E208" s="20">
        <v>0</v>
      </c>
      <c r="F208" s="20">
        <v>0</v>
      </c>
      <c r="G208" s="70">
        <f t="shared" si="12"/>
        <v>0</v>
      </c>
      <c r="H208" s="70">
        <f t="shared" si="13"/>
        <v>0</v>
      </c>
      <c r="I208" s="70">
        <f t="shared" si="14"/>
        <v>0</v>
      </c>
      <c r="J208" s="70">
        <f t="shared" si="15"/>
        <v>0</v>
      </c>
    </row>
    <row r="209" ht="20.25" customHeight="1" spans="1:10">
      <c r="A209" s="42" t="s">
        <v>1629</v>
      </c>
      <c r="B209" s="20">
        <v>0</v>
      </c>
      <c r="C209" s="20">
        <v>0</v>
      </c>
      <c r="D209" s="20">
        <v>0</v>
      </c>
      <c r="E209" s="20">
        <v>0</v>
      </c>
      <c r="F209" s="20">
        <v>0</v>
      </c>
      <c r="G209" s="70">
        <f t="shared" si="12"/>
        <v>0</v>
      </c>
      <c r="H209" s="70">
        <f t="shared" si="13"/>
        <v>0</v>
      </c>
      <c r="I209" s="70">
        <f t="shared" si="14"/>
        <v>0</v>
      </c>
      <c r="J209" s="70">
        <f t="shared" si="15"/>
        <v>0</v>
      </c>
    </row>
    <row r="210" ht="20.25" customHeight="1" spans="1:10">
      <c r="A210" s="42" t="s">
        <v>1630</v>
      </c>
      <c r="B210" s="20">
        <v>0</v>
      </c>
      <c r="C210" s="20">
        <v>0</v>
      </c>
      <c r="D210" s="20">
        <v>0</v>
      </c>
      <c r="E210" s="20">
        <v>160</v>
      </c>
      <c r="F210" s="20">
        <v>189</v>
      </c>
      <c r="G210" s="70">
        <f t="shared" si="12"/>
        <v>0</v>
      </c>
      <c r="H210" s="70">
        <f t="shared" si="13"/>
        <v>0</v>
      </c>
      <c r="I210" s="70">
        <f t="shared" si="14"/>
        <v>0</v>
      </c>
      <c r="J210" s="70">
        <f t="shared" si="15"/>
        <v>118.125</v>
      </c>
    </row>
    <row r="211" ht="20.25" customHeight="1" spans="1:10">
      <c r="A211" s="42" t="s">
        <v>1631</v>
      </c>
      <c r="B211" s="20">
        <v>0</v>
      </c>
      <c r="C211" s="20">
        <v>0</v>
      </c>
      <c r="D211" s="20">
        <v>0</v>
      </c>
      <c r="E211" s="20">
        <v>161</v>
      </c>
      <c r="F211" s="20">
        <v>89</v>
      </c>
      <c r="G211" s="70">
        <f t="shared" si="12"/>
        <v>0</v>
      </c>
      <c r="H211" s="70">
        <f t="shared" si="13"/>
        <v>0</v>
      </c>
      <c r="I211" s="70">
        <f t="shared" si="14"/>
        <v>0</v>
      </c>
      <c r="J211" s="70">
        <f t="shared" si="15"/>
        <v>55.2795031055901</v>
      </c>
    </row>
    <row r="212" ht="20.25" customHeight="1" spans="1:10">
      <c r="A212" s="42" t="s">
        <v>120</v>
      </c>
      <c r="B212" s="20">
        <v>0</v>
      </c>
      <c r="C212" s="20">
        <v>3800</v>
      </c>
      <c r="D212" s="20">
        <v>6720</v>
      </c>
      <c r="E212" s="20">
        <v>2518</v>
      </c>
      <c r="F212" s="20">
        <v>6720</v>
      </c>
      <c r="G212" s="70">
        <f t="shared" si="12"/>
        <v>0</v>
      </c>
      <c r="H212" s="70">
        <f t="shared" si="13"/>
        <v>176.842105263158</v>
      </c>
      <c r="I212" s="70">
        <f t="shared" si="14"/>
        <v>100</v>
      </c>
      <c r="J212" s="70">
        <f t="shared" si="15"/>
        <v>266.878474980143</v>
      </c>
    </row>
    <row r="213" ht="20.25" customHeight="1" spans="1:10">
      <c r="A213" s="42" t="s">
        <v>1632</v>
      </c>
      <c r="B213" s="20">
        <v>0</v>
      </c>
      <c r="C213" s="20">
        <v>0</v>
      </c>
      <c r="D213" s="20">
        <v>0</v>
      </c>
      <c r="E213" s="20">
        <v>2518</v>
      </c>
      <c r="F213" s="20">
        <v>6720</v>
      </c>
      <c r="G213" s="70">
        <f t="shared" si="12"/>
        <v>0</v>
      </c>
      <c r="H213" s="70">
        <f t="shared" si="13"/>
        <v>0</v>
      </c>
      <c r="I213" s="70">
        <f t="shared" si="14"/>
        <v>0</v>
      </c>
      <c r="J213" s="70">
        <f t="shared" si="15"/>
        <v>266.878474980143</v>
      </c>
    </row>
    <row r="214" ht="20.25" customHeight="1" spans="1:10">
      <c r="A214" s="42" t="s">
        <v>1633</v>
      </c>
      <c r="B214" s="20">
        <v>0</v>
      </c>
      <c r="C214" s="20">
        <v>0</v>
      </c>
      <c r="D214" s="20">
        <v>0</v>
      </c>
      <c r="E214" s="20">
        <v>0</v>
      </c>
      <c r="F214" s="20">
        <v>0</v>
      </c>
      <c r="G214" s="70">
        <f t="shared" si="12"/>
        <v>0</v>
      </c>
      <c r="H214" s="70">
        <f t="shared" si="13"/>
        <v>0</v>
      </c>
      <c r="I214" s="70">
        <f t="shared" si="14"/>
        <v>0</v>
      </c>
      <c r="J214" s="70">
        <f t="shared" si="15"/>
        <v>0</v>
      </c>
    </row>
    <row r="215" ht="20.25" customHeight="1" spans="1:10">
      <c r="A215" s="42" t="s">
        <v>1634</v>
      </c>
      <c r="B215" s="20">
        <v>0</v>
      </c>
      <c r="C215" s="20">
        <v>0</v>
      </c>
      <c r="D215" s="20">
        <v>0</v>
      </c>
      <c r="E215" s="20">
        <v>0</v>
      </c>
      <c r="F215" s="20">
        <v>0</v>
      </c>
      <c r="G215" s="70">
        <f t="shared" si="12"/>
        <v>0</v>
      </c>
      <c r="H215" s="70">
        <f t="shared" si="13"/>
        <v>0</v>
      </c>
      <c r="I215" s="70">
        <f t="shared" si="14"/>
        <v>0</v>
      </c>
      <c r="J215" s="70">
        <f t="shared" si="15"/>
        <v>0</v>
      </c>
    </row>
    <row r="216" ht="20.25" customHeight="1" spans="1:10">
      <c r="A216" s="42" t="s">
        <v>1635</v>
      </c>
      <c r="B216" s="20">
        <v>0</v>
      </c>
      <c r="C216" s="20">
        <v>0</v>
      </c>
      <c r="D216" s="20">
        <v>0</v>
      </c>
      <c r="E216" s="20">
        <v>703</v>
      </c>
      <c r="F216" s="20">
        <v>713</v>
      </c>
      <c r="G216" s="70">
        <f t="shared" si="12"/>
        <v>0</v>
      </c>
      <c r="H216" s="70">
        <f t="shared" si="13"/>
        <v>0</v>
      </c>
      <c r="I216" s="70">
        <f t="shared" si="14"/>
        <v>0</v>
      </c>
      <c r="J216" s="70">
        <f t="shared" si="15"/>
        <v>101.422475106686</v>
      </c>
    </row>
    <row r="217" ht="20.25" customHeight="1" spans="1:10">
      <c r="A217" s="42" t="s">
        <v>1636</v>
      </c>
      <c r="B217" s="20">
        <v>0</v>
      </c>
      <c r="C217" s="20">
        <v>0</v>
      </c>
      <c r="D217" s="20">
        <v>0</v>
      </c>
      <c r="E217" s="20">
        <v>0</v>
      </c>
      <c r="F217" s="20">
        <v>0</v>
      </c>
      <c r="G217" s="70">
        <f t="shared" si="12"/>
        <v>0</v>
      </c>
      <c r="H217" s="70">
        <f t="shared" si="13"/>
        <v>0</v>
      </c>
      <c r="I217" s="70">
        <f t="shared" si="14"/>
        <v>0</v>
      </c>
      <c r="J217" s="70">
        <f t="shared" si="15"/>
        <v>0</v>
      </c>
    </row>
    <row r="218" ht="20.25" customHeight="1" spans="1:10">
      <c r="A218" s="42" t="s">
        <v>1637</v>
      </c>
      <c r="B218" s="20">
        <v>0</v>
      </c>
      <c r="C218" s="20">
        <v>0</v>
      </c>
      <c r="D218" s="20">
        <v>0</v>
      </c>
      <c r="E218" s="20">
        <v>0</v>
      </c>
      <c r="F218" s="20">
        <v>0</v>
      </c>
      <c r="G218" s="70">
        <f t="shared" si="12"/>
        <v>0</v>
      </c>
      <c r="H218" s="70">
        <f t="shared" si="13"/>
        <v>0</v>
      </c>
      <c r="I218" s="70">
        <f t="shared" si="14"/>
        <v>0</v>
      </c>
      <c r="J218" s="70">
        <f t="shared" si="15"/>
        <v>0</v>
      </c>
    </row>
    <row r="219" ht="20.25" customHeight="1" spans="1:10">
      <c r="A219" s="42" t="s">
        <v>1638</v>
      </c>
      <c r="B219" s="20">
        <v>0</v>
      </c>
      <c r="C219" s="20">
        <v>0</v>
      </c>
      <c r="D219" s="20">
        <v>0</v>
      </c>
      <c r="E219" s="20">
        <v>0</v>
      </c>
      <c r="F219" s="20">
        <v>0</v>
      </c>
      <c r="G219" s="70">
        <f t="shared" si="12"/>
        <v>0</v>
      </c>
      <c r="H219" s="70">
        <f t="shared" si="13"/>
        <v>0</v>
      </c>
      <c r="I219" s="70">
        <f t="shared" si="14"/>
        <v>0</v>
      </c>
      <c r="J219" s="70">
        <f t="shared" si="15"/>
        <v>0</v>
      </c>
    </row>
    <row r="220" ht="20.25" customHeight="1" spans="1:10">
      <c r="A220" s="42" t="s">
        <v>1639</v>
      </c>
      <c r="B220" s="20">
        <v>0</v>
      </c>
      <c r="C220" s="20">
        <v>0</v>
      </c>
      <c r="D220" s="20">
        <v>0</v>
      </c>
      <c r="E220" s="20">
        <v>0</v>
      </c>
      <c r="F220" s="20">
        <v>0</v>
      </c>
      <c r="G220" s="70">
        <f t="shared" si="12"/>
        <v>0</v>
      </c>
      <c r="H220" s="70">
        <f t="shared" si="13"/>
        <v>0</v>
      </c>
      <c r="I220" s="70">
        <f t="shared" si="14"/>
        <v>0</v>
      </c>
      <c r="J220" s="70">
        <f t="shared" si="15"/>
        <v>0</v>
      </c>
    </row>
    <row r="221" ht="20.25" customHeight="1" spans="1:10">
      <c r="A221" s="42" t="s">
        <v>1640</v>
      </c>
      <c r="B221" s="20">
        <v>0</v>
      </c>
      <c r="C221" s="20">
        <v>0</v>
      </c>
      <c r="D221" s="20">
        <v>0</v>
      </c>
      <c r="E221" s="20">
        <v>0</v>
      </c>
      <c r="F221" s="20">
        <v>0</v>
      </c>
      <c r="G221" s="70">
        <f t="shared" si="12"/>
        <v>0</v>
      </c>
      <c r="H221" s="70">
        <f t="shared" si="13"/>
        <v>0</v>
      </c>
      <c r="I221" s="70">
        <f t="shared" si="14"/>
        <v>0</v>
      </c>
      <c r="J221" s="70">
        <f t="shared" si="15"/>
        <v>0</v>
      </c>
    </row>
    <row r="222" ht="20.25" customHeight="1" spans="1:10">
      <c r="A222" s="42" t="s">
        <v>1641</v>
      </c>
      <c r="B222" s="20">
        <v>0</v>
      </c>
      <c r="C222" s="20">
        <v>0</v>
      </c>
      <c r="D222" s="20">
        <v>0</v>
      </c>
      <c r="E222" s="20">
        <v>0</v>
      </c>
      <c r="F222" s="20">
        <v>0</v>
      </c>
      <c r="G222" s="70">
        <f t="shared" si="12"/>
        <v>0</v>
      </c>
      <c r="H222" s="70">
        <f t="shared" si="13"/>
        <v>0</v>
      </c>
      <c r="I222" s="70">
        <f t="shared" si="14"/>
        <v>0</v>
      </c>
      <c r="J222" s="70">
        <f t="shared" si="15"/>
        <v>0</v>
      </c>
    </row>
    <row r="223" ht="20.25" customHeight="1" spans="1:10">
      <c r="A223" s="42" t="s">
        <v>1642</v>
      </c>
      <c r="B223" s="20">
        <v>0</v>
      </c>
      <c r="C223" s="20">
        <v>0</v>
      </c>
      <c r="D223" s="20">
        <v>0</v>
      </c>
      <c r="E223" s="20">
        <v>0</v>
      </c>
      <c r="F223" s="20">
        <v>0</v>
      </c>
      <c r="G223" s="70">
        <f t="shared" si="12"/>
        <v>0</v>
      </c>
      <c r="H223" s="70">
        <f t="shared" si="13"/>
        <v>0</v>
      </c>
      <c r="I223" s="70">
        <f t="shared" si="14"/>
        <v>0</v>
      </c>
      <c r="J223" s="70">
        <f t="shared" si="15"/>
        <v>0</v>
      </c>
    </row>
    <row r="224" ht="20.25" customHeight="1" spans="1:10">
      <c r="A224" s="42" t="s">
        <v>1643</v>
      </c>
      <c r="B224" s="20">
        <v>0</v>
      </c>
      <c r="C224" s="20">
        <v>0</v>
      </c>
      <c r="D224" s="20">
        <v>0</v>
      </c>
      <c r="E224" s="20">
        <v>0</v>
      </c>
      <c r="F224" s="20">
        <v>0</v>
      </c>
      <c r="G224" s="70">
        <f t="shared" si="12"/>
        <v>0</v>
      </c>
      <c r="H224" s="70">
        <f t="shared" si="13"/>
        <v>0</v>
      </c>
      <c r="I224" s="70">
        <f t="shared" si="14"/>
        <v>0</v>
      </c>
      <c r="J224" s="70">
        <f t="shared" si="15"/>
        <v>0</v>
      </c>
    </row>
    <row r="225" ht="20.25" customHeight="1" spans="1:10">
      <c r="A225" s="42" t="s">
        <v>1644</v>
      </c>
      <c r="B225" s="20">
        <v>0</v>
      </c>
      <c r="C225" s="20">
        <v>0</v>
      </c>
      <c r="D225" s="20">
        <v>0</v>
      </c>
      <c r="E225" s="20">
        <v>0</v>
      </c>
      <c r="F225" s="20">
        <v>2677</v>
      </c>
      <c r="G225" s="70">
        <f t="shared" si="12"/>
        <v>0</v>
      </c>
      <c r="H225" s="70">
        <f t="shared" si="13"/>
        <v>0</v>
      </c>
      <c r="I225" s="70">
        <f t="shared" si="14"/>
        <v>0</v>
      </c>
      <c r="J225" s="70">
        <f t="shared" si="15"/>
        <v>0</v>
      </c>
    </row>
    <row r="226" ht="20.25" customHeight="1" spans="1:10">
      <c r="A226" s="42" t="s">
        <v>1645</v>
      </c>
      <c r="B226" s="20">
        <v>0</v>
      </c>
      <c r="C226" s="20">
        <v>0</v>
      </c>
      <c r="D226" s="20">
        <v>0</v>
      </c>
      <c r="E226" s="20">
        <v>0</v>
      </c>
      <c r="F226" s="20">
        <v>0</v>
      </c>
      <c r="G226" s="70">
        <f t="shared" si="12"/>
        <v>0</v>
      </c>
      <c r="H226" s="70">
        <f t="shared" si="13"/>
        <v>0</v>
      </c>
      <c r="I226" s="70">
        <f t="shared" si="14"/>
        <v>0</v>
      </c>
      <c r="J226" s="70">
        <f t="shared" si="15"/>
        <v>0</v>
      </c>
    </row>
    <row r="227" ht="20.25" customHeight="1" spans="1:10">
      <c r="A227" s="42" t="s">
        <v>1646</v>
      </c>
      <c r="B227" s="20">
        <v>0</v>
      </c>
      <c r="C227" s="20">
        <v>0</v>
      </c>
      <c r="D227" s="20">
        <v>0</v>
      </c>
      <c r="E227" s="20">
        <v>1815</v>
      </c>
      <c r="F227" s="20">
        <v>3330</v>
      </c>
      <c r="G227" s="70">
        <f t="shared" si="12"/>
        <v>0</v>
      </c>
      <c r="H227" s="70">
        <f t="shared" si="13"/>
        <v>0</v>
      </c>
      <c r="I227" s="70">
        <f t="shared" si="14"/>
        <v>0</v>
      </c>
      <c r="J227" s="70">
        <f t="shared" si="15"/>
        <v>183.471074380165</v>
      </c>
    </row>
    <row r="228" ht="20.25" customHeight="1" spans="1:10">
      <c r="A228" s="42" t="s">
        <v>1647</v>
      </c>
      <c r="B228" s="20">
        <v>0</v>
      </c>
      <c r="C228" s="20">
        <v>0</v>
      </c>
      <c r="D228" s="20">
        <v>0</v>
      </c>
      <c r="E228" s="20">
        <v>0</v>
      </c>
      <c r="F228" s="20">
        <v>0</v>
      </c>
      <c r="G228" s="70">
        <f t="shared" si="12"/>
        <v>0</v>
      </c>
      <c r="H228" s="70">
        <f t="shared" si="13"/>
        <v>0</v>
      </c>
      <c r="I228" s="70">
        <f t="shared" si="14"/>
        <v>0</v>
      </c>
      <c r="J228" s="70">
        <f t="shared" si="15"/>
        <v>0</v>
      </c>
    </row>
    <row r="229" ht="20.25" customHeight="1" spans="1:10">
      <c r="A229" s="42" t="s">
        <v>121</v>
      </c>
      <c r="B229" s="20">
        <v>0</v>
      </c>
      <c r="C229" s="20">
        <v>0</v>
      </c>
      <c r="D229" s="20">
        <v>202</v>
      </c>
      <c r="E229" s="20">
        <v>46</v>
      </c>
      <c r="F229" s="20">
        <v>202</v>
      </c>
      <c r="G229" s="70">
        <f t="shared" si="12"/>
        <v>0</v>
      </c>
      <c r="H229" s="70">
        <f t="shared" si="13"/>
        <v>0</v>
      </c>
      <c r="I229" s="70">
        <f t="shared" si="14"/>
        <v>100</v>
      </c>
      <c r="J229" s="70">
        <f t="shared" si="15"/>
        <v>439.130434782609</v>
      </c>
    </row>
    <row r="230" ht="20.25" customHeight="1" spans="1:10">
      <c r="A230" s="42" t="s">
        <v>1648</v>
      </c>
      <c r="B230" s="20">
        <v>0</v>
      </c>
      <c r="C230" s="20">
        <v>0</v>
      </c>
      <c r="D230" s="20">
        <v>0</v>
      </c>
      <c r="E230" s="20">
        <v>46</v>
      </c>
      <c r="F230" s="20">
        <v>202</v>
      </c>
      <c r="G230" s="70">
        <f t="shared" si="12"/>
        <v>0</v>
      </c>
      <c r="H230" s="70">
        <f t="shared" si="13"/>
        <v>0</v>
      </c>
      <c r="I230" s="70">
        <f t="shared" si="14"/>
        <v>0</v>
      </c>
      <c r="J230" s="70">
        <f t="shared" si="15"/>
        <v>439.130434782609</v>
      </c>
    </row>
    <row r="231" ht="20.25" customHeight="1" spans="1:10">
      <c r="A231" s="42" t="s">
        <v>1649</v>
      </c>
      <c r="B231" s="20">
        <v>0</v>
      </c>
      <c r="C231" s="20">
        <v>0</v>
      </c>
      <c r="D231" s="20">
        <v>0</v>
      </c>
      <c r="E231" s="20">
        <v>0</v>
      </c>
      <c r="F231" s="20">
        <v>0</v>
      </c>
      <c r="G231" s="70">
        <f t="shared" si="12"/>
        <v>0</v>
      </c>
      <c r="H231" s="70">
        <f t="shared" si="13"/>
        <v>0</v>
      </c>
      <c r="I231" s="70">
        <f t="shared" si="14"/>
        <v>0</v>
      </c>
      <c r="J231" s="70">
        <f t="shared" si="15"/>
        <v>0</v>
      </c>
    </row>
    <row r="232" ht="20.25" customHeight="1" spans="1:10">
      <c r="A232" s="42" t="s">
        <v>1650</v>
      </c>
      <c r="B232" s="20">
        <v>0</v>
      </c>
      <c r="C232" s="20">
        <v>0</v>
      </c>
      <c r="D232" s="20">
        <v>0</v>
      </c>
      <c r="E232" s="20">
        <v>0</v>
      </c>
      <c r="F232" s="20">
        <v>0</v>
      </c>
      <c r="G232" s="70">
        <f t="shared" si="12"/>
        <v>0</v>
      </c>
      <c r="H232" s="70">
        <f t="shared" si="13"/>
        <v>0</v>
      </c>
      <c r="I232" s="70">
        <f t="shared" si="14"/>
        <v>0</v>
      </c>
      <c r="J232" s="70">
        <f t="shared" si="15"/>
        <v>0</v>
      </c>
    </row>
    <row r="233" ht="20.25" customHeight="1" spans="1:10">
      <c r="A233" s="42" t="s">
        <v>1651</v>
      </c>
      <c r="B233" s="20">
        <v>0</v>
      </c>
      <c r="C233" s="20">
        <v>0</v>
      </c>
      <c r="D233" s="20">
        <v>0</v>
      </c>
      <c r="E233" s="20">
        <v>4</v>
      </c>
      <c r="F233" s="20">
        <v>3</v>
      </c>
      <c r="G233" s="70">
        <f t="shared" si="12"/>
        <v>0</v>
      </c>
      <c r="H233" s="70">
        <f t="shared" si="13"/>
        <v>0</v>
      </c>
      <c r="I233" s="70">
        <f t="shared" si="14"/>
        <v>0</v>
      </c>
      <c r="J233" s="70">
        <f t="shared" si="15"/>
        <v>75</v>
      </c>
    </row>
    <row r="234" ht="20.25" customHeight="1" spans="1:10">
      <c r="A234" s="42" t="s">
        <v>1652</v>
      </c>
      <c r="B234" s="20">
        <v>0</v>
      </c>
      <c r="C234" s="20">
        <v>0</v>
      </c>
      <c r="D234" s="20">
        <v>0</v>
      </c>
      <c r="E234" s="20">
        <v>0</v>
      </c>
      <c r="F234" s="20">
        <v>0</v>
      </c>
      <c r="G234" s="70">
        <f t="shared" si="12"/>
        <v>0</v>
      </c>
      <c r="H234" s="70">
        <f t="shared" si="13"/>
        <v>0</v>
      </c>
      <c r="I234" s="70">
        <f t="shared" si="14"/>
        <v>0</v>
      </c>
      <c r="J234" s="70">
        <f t="shared" si="15"/>
        <v>0</v>
      </c>
    </row>
    <row r="235" ht="20.25" customHeight="1" spans="1:10">
      <c r="A235" s="42" t="s">
        <v>1653</v>
      </c>
      <c r="B235" s="20">
        <v>0</v>
      </c>
      <c r="C235" s="20">
        <v>0</v>
      </c>
      <c r="D235" s="20">
        <v>0</v>
      </c>
      <c r="E235" s="20">
        <v>0</v>
      </c>
      <c r="F235" s="20">
        <v>0</v>
      </c>
      <c r="G235" s="70">
        <f t="shared" si="12"/>
        <v>0</v>
      </c>
      <c r="H235" s="70">
        <f t="shared" si="13"/>
        <v>0</v>
      </c>
      <c r="I235" s="70">
        <f t="shared" si="14"/>
        <v>0</v>
      </c>
      <c r="J235" s="70">
        <f t="shared" si="15"/>
        <v>0</v>
      </c>
    </row>
    <row r="236" ht="20.25" customHeight="1" spans="1:10">
      <c r="A236" s="42" t="s">
        <v>1654</v>
      </c>
      <c r="B236" s="20">
        <v>0</v>
      </c>
      <c r="C236" s="20">
        <v>0</v>
      </c>
      <c r="D236" s="20">
        <v>0</v>
      </c>
      <c r="E236" s="20">
        <v>0</v>
      </c>
      <c r="F236" s="20">
        <v>0</v>
      </c>
      <c r="G236" s="70">
        <f t="shared" si="12"/>
        <v>0</v>
      </c>
      <c r="H236" s="70">
        <f t="shared" si="13"/>
        <v>0</v>
      </c>
      <c r="I236" s="70">
        <f t="shared" si="14"/>
        <v>0</v>
      </c>
      <c r="J236" s="70">
        <f t="shared" si="15"/>
        <v>0</v>
      </c>
    </row>
    <row r="237" ht="20.25" customHeight="1" spans="1:10">
      <c r="A237" s="42" t="s">
        <v>1655</v>
      </c>
      <c r="B237" s="20">
        <v>0</v>
      </c>
      <c r="C237" s="20">
        <v>0</v>
      </c>
      <c r="D237" s="20">
        <v>0</v>
      </c>
      <c r="E237" s="20">
        <v>0</v>
      </c>
      <c r="F237" s="20">
        <v>0</v>
      </c>
      <c r="G237" s="70">
        <f t="shared" si="12"/>
        <v>0</v>
      </c>
      <c r="H237" s="70">
        <f t="shared" si="13"/>
        <v>0</v>
      </c>
      <c r="I237" s="70">
        <f t="shared" si="14"/>
        <v>0</v>
      </c>
      <c r="J237" s="70">
        <f t="shared" si="15"/>
        <v>0</v>
      </c>
    </row>
    <row r="238" ht="20.25" customHeight="1" spans="1:10">
      <c r="A238" s="42" t="s">
        <v>1656</v>
      </c>
      <c r="B238" s="20">
        <v>0</v>
      </c>
      <c r="C238" s="20">
        <v>0</v>
      </c>
      <c r="D238" s="20">
        <v>0</v>
      </c>
      <c r="E238" s="20">
        <v>0</v>
      </c>
      <c r="F238" s="20">
        <v>0</v>
      </c>
      <c r="G238" s="70">
        <f t="shared" si="12"/>
        <v>0</v>
      </c>
      <c r="H238" s="70">
        <f t="shared" si="13"/>
        <v>0</v>
      </c>
      <c r="I238" s="70">
        <f t="shared" si="14"/>
        <v>0</v>
      </c>
      <c r="J238" s="70">
        <f t="shared" si="15"/>
        <v>0</v>
      </c>
    </row>
    <row r="239" ht="20.25" customHeight="1" spans="1:10">
      <c r="A239" s="42" t="s">
        <v>1657</v>
      </c>
      <c r="B239" s="20">
        <v>0</v>
      </c>
      <c r="C239" s="20">
        <v>0</v>
      </c>
      <c r="D239" s="20">
        <v>0</v>
      </c>
      <c r="E239" s="20">
        <v>0</v>
      </c>
      <c r="F239" s="20">
        <v>0</v>
      </c>
      <c r="G239" s="70">
        <f t="shared" si="12"/>
        <v>0</v>
      </c>
      <c r="H239" s="70">
        <f t="shared" si="13"/>
        <v>0</v>
      </c>
      <c r="I239" s="70">
        <f t="shared" si="14"/>
        <v>0</v>
      </c>
      <c r="J239" s="70">
        <f t="shared" si="15"/>
        <v>0</v>
      </c>
    </row>
    <row r="240" ht="20.25" customHeight="1" spans="1:10">
      <c r="A240" s="42" t="s">
        <v>1658</v>
      </c>
      <c r="B240" s="20">
        <v>0</v>
      </c>
      <c r="C240" s="20">
        <v>0</v>
      </c>
      <c r="D240" s="20">
        <v>0</v>
      </c>
      <c r="E240" s="20">
        <v>0</v>
      </c>
      <c r="F240" s="20">
        <v>0</v>
      </c>
      <c r="G240" s="70">
        <f t="shared" si="12"/>
        <v>0</v>
      </c>
      <c r="H240" s="70">
        <f t="shared" si="13"/>
        <v>0</v>
      </c>
      <c r="I240" s="70">
        <f t="shared" si="14"/>
        <v>0</v>
      </c>
      <c r="J240" s="70">
        <f t="shared" si="15"/>
        <v>0</v>
      </c>
    </row>
    <row r="241" ht="20.25" customHeight="1" spans="1:10">
      <c r="A241" s="42" t="s">
        <v>1659</v>
      </c>
      <c r="B241" s="20">
        <v>0</v>
      </c>
      <c r="C241" s="20">
        <v>0</v>
      </c>
      <c r="D241" s="20">
        <v>0</v>
      </c>
      <c r="E241" s="20">
        <v>0</v>
      </c>
      <c r="F241" s="20">
        <v>0</v>
      </c>
      <c r="G241" s="70">
        <f t="shared" si="12"/>
        <v>0</v>
      </c>
      <c r="H241" s="70">
        <f t="shared" si="13"/>
        <v>0</v>
      </c>
      <c r="I241" s="70">
        <f t="shared" si="14"/>
        <v>0</v>
      </c>
      <c r="J241" s="70">
        <f t="shared" si="15"/>
        <v>0</v>
      </c>
    </row>
    <row r="242" ht="20.25" customHeight="1" spans="1:10">
      <c r="A242" s="42" t="s">
        <v>1660</v>
      </c>
      <c r="B242" s="20">
        <v>0</v>
      </c>
      <c r="C242" s="20">
        <v>0</v>
      </c>
      <c r="D242" s="20">
        <v>0</v>
      </c>
      <c r="E242" s="20">
        <v>0</v>
      </c>
      <c r="F242" s="20">
        <v>160</v>
      </c>
      <c r="G242" s="70">
        <f t="shared" si="12"/>
        <v>0</v>
      </c>
      <c r="H242" s="70">
        <f t="shared" si="13"/>
        <v>0</v>
      </c>
      <c r="I242" s="70">
        <f t="shared" si="14"/>
        <v>0</v>
      </c>
      <c r="J242" s="70">
        <f t="shared" si="15"/>
        <v>0</v>
      </c>
    </row>
    <row r="243" ht="20.25" customHeight="1" spans="1:10">
      <c r="A243" s="42" t="s">
        <v>1661</v>
      </c>
      <c r="B243" s="20">
        <v>0</v>
      </c>
      <c r="C243" s="20">
        <v>0</v>
      </c>
      <c r="D243" s="20">
        <v>0</v>
      </c>
      <c r="E243" s="20">
        <v>0</v>
      </c>
      <c r="F243" s="20">
        <v>0</v>
      </c>
      <c r="G243" s="70">
        <f t="shared" si="12"/>
        <v>0</v>
      </c>
      <c r="H243" s="70">
        <f t="shared" si="13"/>
        <v>0</v>
      </c>
      <c r="I243" s="70">
        <f t="shared" si="14"/>
        <v>0</v>
      </c>
      <c r="J243" s="70">
        <f t="shared" si="15"/>
        <v>0</v>
      </c>
    </row>
    <row r="244" ht="20.25" customHeight="1" spans="1:10">
      <c r="A244" s="42" t="s">
        <v>1662</v>
      </c>
      <c r="B244" s="20">
        <v>0</v>
      </c>
      <c r="C244" s="20">
        <v>0</v>
      </c>
      <c r="D244" s="20">
        <v>0</v>
      </c>
      <c r="E244" s="20">
        <v>42</v>
      </c>
      <c r="F244" s="20">
        <v>39</v>
      </c>
      <c r="G244" s="70">
        <f t="shared" si="12"/>
        <v>0</v>
      </c>
      <c r="H244" s="70">
        <f t="shared" si="13"/>
        <v>0</v>
      </c>
      <c r="I244" s="70">
        <f t="shared" si="14"/>
        <v>0</v>
      </c>
      <c r="J244" s="70">
        <f t="shared" si="15"/>
        <v>92.8571428571429</v>
      </c>
    </row>
    <row r="245" ht="20.25" customHeight="1" spans="1:10">
      <c r="A245" s="42" t="s">
        <v>1663</v>
      </c>
      <c r="B245" s="20">
        <v>0</v>
      </c>
      <c r="C245" s="20">
        <v>0</v>
      </c>
      <c r="D245" s="20">
        <v>0</v>
      </c>
      <c r="E245" s="20">
        <v>0</v>
      </c>
      <c r="F245" s="20">
        <v>0</v>
      </c>
      <c r="G245" s="70">
        <f t="shared" si="12"/>
        <v>0</v>
      </c>
      <c r="H245" s="70">
        <f t="shared" si="13"/>
        <v>0</v>
      </c>
      <c r="I245" s="70">
        <f t="shared" si="14"/>
        <v>0</v>
      </c>
      <c r="J245" s="70">
        <f t="shared" si="15"/>
        <v>0</v>
      </c>
    </row>
    <row r="246" ht="20.25" customHeight="1" spans="1:10">
      <c r="A246" s="42" t="s">
        <v>1664</v>
      </c>
      <c r="B246" s="20">
        <v>0</v>
      </c>
      <c r="C246" s="20">
        <v>0</v>
      </c>
      <c r="D246" s="20">
        <v>0</v>
      </c>
      <c r="E246" s="20">
        <v>0</v>
      </c>
      <c r="F246" s="20">
        <v>0</v>
      </c>
      <c r="G246" s="70">
        <f t="shared" si="12"/>
        <v>0</v>
      </c>
      <c r="H246" s="70">
        <f t="shared" si="13"/>
        <v>0</v>
      </c>
      <c r="I246" s="70">
        <f t="shared" si="14"/>
        <v>0</v>
      </c>
      <c r="J246" s="70">
        <f t="shared" si="15"/>
        <v>0</v>
      </c>
    </row>
    <row r="247" ht="20.25" customHeight="1" spans="1:10">
      <c r="A247" s="42" t="s">
        <v>1331</v>
      </c>
      <c r="B247" s="20">
        <v>0</v>
      </c>
      <c r="C247" s="20">
        <v>0</v>
      </c>
      <c r="D247" s="20">
        <v>0</v>
      </c>
      <c r="E247" s="20">
        <v>0</v>
      </c>
      <c r="F247" s="20">
        <v>0</v>
      </c>
      <c r="G247" s="70">
        <f t="shared" si="12"/>
        <v>0</v>
      </c>
      <c r="H247" s="70">
        <f t="shared" si="13"/>
        <v>0</v>
      </c>
      <c r="I247" s="70">
        <f t="shared" si="14"/>
        <v>0</v>
      </c>
      <c r="J247" s="70">
        <f t="shared" si="15"/>
        <v>0</v>
      </c>
    </row>
    <row r="248" ht="20.25" customHeight="1" spans="1:10">
      <c r="A248" s="42" t="s">
        <v>1665</v>
      </c>
      <c r="B248" s="20">
        <v>0</v>
      </c>
      <c r="C248" s="20">
        <v>0</v>
      </c>
      <c r="D248" s="20">
        <v>0</v>
      </c>
      <c r="E248" s="20">
        <v>0</v>
      </c>
      <c r="F248" s="20">
        <v>0</v>
      </c>
      <c r="G248" s="70">
        <f t="shared" si="12"/>
        <v>0</v>
      </c>
      <c r="H248" s="70">
        <f t="shared" si="13"/>
        <v>0</v>
      </c>
      <c r="I248" s="70">
        <f t="shared" si="14"/>
        <v>0</v>
      </c>
      <c r="J248" s="70">
        <f t="shared" si="15"/>
        <v>0</v>
      </c>
    </row>
    <row r="249" ht="20.25" customHeight="1" spans="1:10">
      <c r="A249" s="42" t="s">
        <v>1666</v>
      </c>
      <c r="B249" s="20">
        <v>0</v>
      </c>
      <c r="C249" s="20">
        <v>0</v>
      </c>
      <c r="D249" s="20">
        <v>0</v>
      </c>
      <c r="E249" s="20">
        <v>0</v>
      </c>
      <c r="F249" s="20">
        <v>0</v>
      </c>
      <c r="G249" s="70">
        <f t="shared" si="12"/>
        <v>0</v>
      </c>
      <c r="H249" s="70">
        <f t="shared" si="13"/>
        <v>0</v>
      </c>
      <c r="I249" s="70">
        <f t="shared" si="14"/>
        <v>0</v>
      </c>
      <c r="J249" s="70">
        <f t="shared" si="15"/>
        <v>0</v>
      </c>
    </row>
    <row r="250" ht="20.25" customHeight="1" spans="1:10">
      <c r="A250" s="42" t="s">
        <v>1667</v>
      </c>
      <c r="B250" s="20">
        <v>0</v>
      </c>
      <c r="C250" s="20">
        <v>0</v>
      </c>
      <c r="D250" s="20">
        <v>0</v>
      </c>
      <c r="E250" s="20">
        <v>0</v>
      </c>
      <c r="F250" s="20">
        <v>0</v>
      </c>
      <c r="G250" s="70">
        <f t="shared" si="12"/>
        <v>0</v>
      </c>
      <c r="H250" s="70">
        <f t="shared" si="13"/>
        <v>0</v>
      </c>
      <c r="I250" s="70">
        <f t="shared" si="14"/>
        <v>0</v>
      </c>
      <c r="J250" s="70">
        <f t="shared" si="15"/>
        <v>0</v>
      </c>
    </row>
    <row r="251" ht="20.25" customHeight="1" spans="1:10">
      <c r="A251" s="42" t="s">
        <v>1668</v>
      </c>
      <c r="B251" s="20">
        <v>0</v>
      </c>
      <c r="C251" s="20">
        <v>0</v>
      </c>
      <c r="D251" s="20">
        <v>0</v>
      </c>
      <c r="E251" s="20">
        <v>0</v>
      </c>
      <c r="F251" s="20">
        <v>0</v>
      </c>
      <c r="G251" s="70">
        <f t="shared" si="12"/>
        <v>0</v>
      </c>
      <c r="H251" s="70">
        <f t="shared" si="13"/>
        <v>0</v>
      </c>
      <c r="I251" s="70">
        <f t="shared" si="14"/>
        <v>0</v>
      </c>
      <c r="J251" s="70">
        <f t="shared" si="15"/>
        <v>0</v>
      </c>
    </row>
    <row r="252" ht="20.25" customHeight="1" spans="1:10">
      <c r="A252" s="42" t="s">
        <v>1669</v>
      </c>
      <c r="B252" s="20">
        <v>0</v>
      </c>
      <c r="C252" s="20">
        <v>0</v>
      </c>
      <c r="D252" s="20">
        <v>0</v>
      </c>
      <c r="E252" s="20">
        <v>0</v>
      </c>
      <c r="F252" s="20">
        <v>0</v>
      </c>
      <c r="G252" s="70">
        <f t="shared" si="12"/>
        <v>0</v>
      </c>
      <c r="H252" s="70">
        <f t="shared" si="13"/>
        <v>0</v>
      </c>
      <c r="I252" s="70">
        <f t="shared" si="14"/>
        <v>0</v>
      </c>
      <c r="J252" s="70">
        <f t="shared" si="15"/>
        <v>0</v>
      </c>
    </row>
    <row r="253" ht="20.25" customHeight="1" spans="1:10">
      <c r="A253" s="42" t="s">
        <v>1670</v>
      </c>
      <c r="B253" s="20">
        <v>0</v>
      </c>
      <c r="C253" s="20">
        <v>0</v>
      </c>
      <c r="D253" s="20">
        <v>0</v>
      </c>
      <c r="E253" s="20">
        <v>0</v>
      </c>
      <c r="F253" s="20">
        <v>0</v>
      </c>
      <c r="G253" s="70">
        <f t="shared" si="12"/>
        <v>0</v>
      </c>
      <c r="H253" s="70">
        <f t="shared" si="13"/>
        <v>0</v>
      </c>
      <c r="I253" s="70">
        <f t="shared" si="14"/>
        <v>0</v>
      </c>
      <c r="J253" s="70">
        <f t="shared" si="15"/>
        <v>0</v>
      </c>
    </row>
    <row r="254" ht="20.25" customHeight="1" spans="1:10">
      <c r="A254" s="42" t="s">
        <v>1671</v>
      </c>
      <c r="B254" s="20">
        <v>0</v>
      </c>
      <c r="C254" s="20">
        <v>0</v>
      </c>
      <c r="D254" s="20">
        <v>0</v>
      </c>
      <c r="E254" s="20">
        <v>0</v>
      </c>
      <c r="F254" s="20">
        <v>0</v>
      </c>
      <c r="G254" s="70">
        <f t="shared" si="12"/>
        <v>0</v>
      </c>
      <c r="H254" s="70">
        <f t="shared" si="13"/>
        <v>0</v>
      </c>
      <c r="I254" s="70">
        <f t="shared" si="14"/>
        <v>0</v>
      </c>
      <c r="J254" s="70">
        <f t="shared" si="15"/>
        <v>0</v>
      </c>
    </row>
    <row r="255" ht="20.25" customHeight="1" spans="1:10">
      <c r="A255" s="42" t="s">
        <v>1672</v>
      </c>
      <c r="B255" s="20">
        <v>0</v>
      </c>
      <c r="C255" s="20">
        <v>0</v>
      </c>
      <c r="D255" s="20">
        <v>0</v>
      </c>
      <c r="E255" s="20">
        <v>0</v>
      </c>
      <c r="F255" s="20">
        <v>0</v>
      </c>
      <c r="G255" s="70">
        <f t="shared" si="12"/>
        <v>0</v>
      </c>
      <c r="H255" s="70">
        <f t="shared" si="13"/>
        <v>0</v>
      </c>
      <c r="I255" s="70">
        <f t="shared" si="14"/>
        <v>0</v>
      </c>
      <c r="J255" s="70">
        <f t="shared" si="15"/>
        <v>0</v>
      </c>
    </row>
    <row r="256" ht="20.25" customHeight="1" spans="1:10">
      <c r="A256" s="42" t="s">
        <v>1673</v>
      </c>
      <c r="B256" s="20">
        <v>0</v>
      </c>
      <c r="C256" s="20">
        <v>0</v>
      </c>
      <c r="D256" s="20">
        <v>0</v>
      </c>
      <c r="E256" s="20">
        <v>0</v>
      </c>
      <c r="F256" s="20">
        <v>0</v>
      </c>
      <c r="G256" s="70">
        <f t="shared" si="12"/>
        <v>0</v>
      </c>
      <c r="H256" s="70">
        <f t="shared" si="13"/>
        <v>0</v>
      </c>
      <c r="I256" s="70">
        <f t="shared" si="14"/>
        <v>0</v>
      </c>
      <c r="J256" s="70">
        <f t="shared" si="15"/>
        <v>0</v>
      </c>
    </row>
    <row r="257" ht="20.25" customHeight="1" spans="1:10">
      <c r="A257" s="42" t="s">
        <v>1674</v>
      </c>
      <c r="B257" s="20">
        <v>0</v>
      </c>
      <c r="C257" s="20">
        <v>0</v>
      </c>
      <c r="D257" s="20">
        <v>0</v>
      </c>
      <c r="E257" s="20">
        <v>0</v>
      </c>
      <c r="F257" s="20">
        <v>0</v>
      </c>
      <c r="G257" s="70">
        <f t="shared" si="12"/>
        <v>0</v>
      </c>
      <c r="H257" s="70">
        <f t="shared" si="13"/>
        <v>0</v>
      </c>
      <c r="I257" s="70">
        <f t="shared" si="14"/>
        <v>0</v>
      </c>
      <c r="J257" s="70">
        <f t="shared" si="15"/>
        <v>0</v>
      </c>
    </row>
    <row r="258" ht="20.25" customHeight="1" spans="1:10">
      <c r="A258" s="42" t="s">
        <v>1675</v>
      </c>
      <c r="B258" s="20">
        <v>0</v>
      </c>
      <c r="C258" s="20">
        <v>0</v>
      </c>
      <c r="D258" s="20">
        <v>0</v>
      </c>
      <c r="E258" s="20">
        <v>0</v>
      </c>
      <c r="F258" s="20">
        <v>0</v>
      </c>
      <c r="G258" s="70">
        <f t="shared" si="12"/>
        <v>0</v>
      </c>
      <c r="H258" s="70">
        <f t="shared" si="13"/>
        <v>0</v>
      </c>
      <c r="I258" s="70">
        <f t="shared" si="14"/>
        <v>0</v>
      </c>
      <c r="J258" s="70">
        <f t="shared" si="15"/>
        <v>0</v>
      </c>
    </row>
    <row r="259" ht="20.25" customHeight="1" spans="1:10">
      <c r="A259" s="42" t="s">
        <v>1676</v>
      </c>
      <c r="B259" s="20">
        <v>0</v>
      </c>
      <c r="C259" s="20">
        <v>0</v>
      </c>
      <c r="D259" s="20">
        <v>0</v>
      </c>
      <c r="E259" s="20">
        <v>0</v>
      </c>
      <c r="F259" s="20">
        <v>0</v>
      </c>
      <c r="G259" s="70">
        <f t="shared" si="12"/>
        <v>0</v>
      </c>
      <c r="H259" s="70">
        <f t="shared" si="13"/>
        <v>0</v>
      </c>
      <c r="I259" s="70">
        <f t="shared" si="14"/>
        <v>0</v>
      </c>
      <c r="J259" s="70">
        <f t="shared" si="15"/>
        <v>0</v>
      </c>
    </row>
    <row r="260" ht="20.25" customHeight="1" spans="1:10">
      <c r="A260" s="42" t="s">
        <v>1677</v>
      </c>
      <c r="B260" s="20">
        <v>0</v>
      </c>
      <c r="C260" s="20">
        <v>0</v>
      </c>
      <c r="D260" s="20">
        <v>0</v>
      </c>
      <c r="E260" s="20">
        <v>0</v>
      </c>
      <c r="F260" s="20">
        <v>0</v>
      </c>
      <c r="G260" s="70">
        <f t="shared" ref="G260:G266" si="16">IF(B260&lt;&gt;0,(F260/B260)*100,0)</f>
        <v>0</v>
      </c>
      <c r="H260" s="70">
        <f t="shared" ref="H260:H266" si="17">IF(C260&lt;&gt;0,(F260/C260)*100,0)</f>
        <v>0</v>
      </c>
      <c r="I260" s="70">
        <f t="shared" ref="I260:I266" si="18">IF(D260&lt;&gt;0,(F260/D260)*100,0)</f>
        <v>0</v>
      </c>
      <c r="J260" s="70">
        <f t="shared" ref="J260:J266" si="19">IF(E260&lt;&gt;0,(F260/E260)*100,0)</f>
        <v>0</v>
      </c>
    </row>
    <row r="261" ht="20.25" customHeight="1" spans="1:10">
      <c r="A261" s="42" t="s">
        <v>951</v>
      </c>
      <c r="B261" s="20">
        <v>0</v>
      </c>
      <c r="C261" s="20">
        <v>0</v>
      </c>
      <c r="D261" s="20">
        <v>0</v>
      </c>
      <c r="E261" s="20">
        <v>0</v>
      </c>
      <c r="F261" s="20">
        <v>0</v>
      </c>
      <c r="G261" s="70">
        <f t="shared" si="16"/>
        <v>0</v>
      </c>
      <c r="H261" s="70">
        <f t="shared" si="17"/>
        <v>0</v>
      </c>
      <c r="I261" s="70">
        <f t="shared" si="18"/>
        <v>0</v>
      </c>
      <c r="J261" s="70">
        <f t="shared" si="19"/>
        <v>0</v>
      </c>
    </row>
    <row r="262" ht="20.25" customHeight="1" spans="1:10">
      <c r="A262" s="42" t="s">
        <v>996</v>
      </c>
      <c r="B262" s="20">
        <v>0</v>
      </c>
      <c r="C262" s="20">
        <v>0</v>
      </c>
      <c r="D262" s="20">
        <v>0</v>
      </c>
      <c r="E262" s="20">
        <v>0</v>
      </c>
      <c r="F262" s="20">
        <v>0</v>
      </c>
      <c r="G262" s="70">
        <f t="shared" si="16"/>
        <v>0</v>
      </c>
      <c r="H262" s="70">
        <f t="shared" si="17"/>
        <v>0</v>
      </c>
      <c r="I262" s="70">
        <f t="shared" si="18"/>
        <v>0</v>
      </c>
      <c r="J262" s="70">
        <f t="shared" si="19"/>
        <v>0</v>
      </c>
    </row>
    <row r="263" ht="20.25" customHeight="1" spans="1:10">
      <c r="A263" s="42" t="s">
        <v>1678</v>
      </c>
      <c r="B263" s="20">
        <v>0</v>
      </c>
      <c r="C263" s="20">
        <v>0</v>
      </c>
      <c r="D263" s="20">
        <v>0</v>
      </c>
      <c r="E263" s="20">
        <v>0</v>
      </c>
      <c r="F263" s="20">
        <v>0</v>
      </c>
      <c r="G263" s="70">
        <f t="shared" si="16"/>
        <v>0</v>
      </c>
      <c r="H263" s="70">
        <f t="shared" si="17"/>
        <v>0</v>
      </c>
      <c r="I263" s="70">
        <f t="shared" si="18"/>
        <v>0</v>
      </c>
      <c r="J263" s="70">
        <f t="shared" si="19"/>
        <v>0</v>
      </c>
    </row>
    <row r="264" ht="20.25" customHeight="1" spans="1:10">
      <c r="A264" s="42" t="s">
        <v>1679</v>
      </c>
      <c r="B264" s="20">
        <v>0</v>
      </c>
      <c r="C264" s="20">
        <v>0</v>
      </c>
      <c r="D264" s="20">
        <v>0</v>
      </c>
      <c r="E264" s="20">
        <v>0</v>
      </c>
      <c r="F264" s="20">
        <v>0</v>
      </c>
      <c r="G264" s="70">
        <f t="shared" si="16"/>
        <v>0</v>
      </c>
      <c r="H264" s="70">
        <f t="shared" si="17"/>
        <v>0</v>
      </c>
      <c r="I264" s="70">
        <f t="shared" si="18"/>
        <v>0</v>
      </c>
      <c r="J264" s="70">
        <f t="shared" si="19"/>
        <v>0</v>
      </c>
    </row>
    <row r="265" ht="20.25" customHeight="1" spans="1:10">
      <c r="A265" s="42" t="s">
        <v>1680</v>
      </c>
      <c r="B265" s="20">
        <v>0</v>
      </c>
      <c r="C265" s="20">
        <v>0</v>
      </c>
      <c r="D265" s="20">
        <v>0</v>
      </c>
      <c r="E265" s="20">
        <v>0</v>
      </c>
      <c r="F265" s="20">
        <v>0</v>
      </c>
      <c r="G265" s="70">
        <f t="shared" si="16"/>
        <v>0</v>
      </c>
      <c r="H265" s="70">
        <f t="shared" si="17"/>
        <v>0</v>
      </c>
      <c r="I265" s="70">
        <f t="shared" si="18"/>
        <v>0</v>
      </c>
      <c r="J265" s="70">
        <f t="shared" si="19"/>
        <v>0</v>
      </c>
    </row>
    <row r="266" ht="20.25" customHeight="1" spans="1:10">
      <c r="A266" s="42" t="s">
        <v>1681</v>
      </c>
      <c r="B266" s="20">
        <v>0</v>
      </c>
      <c r="C266" s="20">
        <v>0</v>
      </c>
      <c r="D266" s="20">
        <v>0</v>
      </c>
      <c r="E266" s="20">
        <v>0</v>
      </c>
      <c r="F266" s="20">
        <v>0</v>
      </c>
      <c r="G266" s="70">
        <f t="shared" si="16"/>
        <v>0</v>
      </c>
      <c r="H266" s="70">
        <f t="shared" si="17"/>
        <v>0</v>
      </c>
      <c r="I266" s="70">
        <f t="shared" si="18"/>
        <v>0</v>
      </c>
      <c r="J266" s="70">
        <f t="shared" si="19"/>
        <v>0</v>
      </c>
    </row>
    <row r="267" ht="20.25" customHeight="1" spans="1:10">
      <c r="A267" s="42"/>
      <c r="B267" s="20">
        <v>0</v>
      </c>
      <c r="C267" s="20">
        <v>0</v>
      </c>
      <c r="D267" s="20">
        <v>0</v>
      </c>
      <c r="E267" s="20">
        <v>0</v>
      </c>
      <c r="F267" s="20">
        <v>0</v>
      </c>
      <c r="G267" s="70">
        <v>0</v>
      </c>
      <c r="H267" s="70">
        <v>0</v>
      </c>
      <c r="I267" s="70">
        <v>0</v>
      </c>
      <c r="J267" s="70">
        <v>0</v>
      </c>
    </row>
    <row r="268" ht="20.25" customHeight="1" spans="1:10">
      <c r="A268" s="35" t="s">
        <v>1682</v>
      </c>
      <c r="B268" s="20">
        <v>0</v>
      </c>
      <c r="C268" s="20">
        <v>20539</v>
      </c>
      <c r="D268" s="20">
        <v>208632</v>
      </c>
      <c r="E268" s="20">
        <v>50842</v>
      </c>
      <c r="F268" s="20">
        <v>206229</v>
      </c>
      <c r="G268" s="70">
        <f t="shared" ref="G268:G278" si="20">IF(B268&lt;&gt;0,(F268/B268)*100,0)</f>
        <v>0</v>
      </c>
      <c r="H268" s="70">
        <f t="shared" ref="H268:H278" si="21">IF(C268&lt;&gt;0,(F268/C268)*100,0)</f>
        <v>1004.08491163153</v>
      </c>
      <c r="I268" s="70">
        <f t="shared" ref="I268:I278" si="22">IF(D268&lt;&gt;0,(F268/D268)*100,0)</f>
        <v>98.8482112044174</v>
      </c>
      <c r="J268" s="70">
        <f t="shared" ref="J268:J278" si="23">IF(E268&lt;&gt;0,(F268/E268)*100,0)</f>
        <v>405.627237323473</v>
      </c>
    </row>
    <row r="269" ht="20.25" customHeight="1" spans="1:10">
      <c r="A269" s="42"/>
      <c r="B269" s="20">
        <v>0</v>
      </c>
      <c r="C269" s="75">
        <v>0</v>
      </c>
      <c r="D269" s="75">
        <v>0</v>
      </c>
      <c r="E269" s="75">
        <v>0</v>
      </c>
      <c r="F269" s="75">
        <v>0</v>
      </c>
      <c r="G269" s="70">
        <f t="shared" si="20"/>
        <v>0</v>
      </c>
      <c r="H269" s="70">
        <f t="shared" si="21"/>
        <v>0</v>
      </c>
      <c r="I269" s="70">
        <f t="shared" si="22"/>
        <v>0</v>
      </c>
      <c r="J269" s="70">
        <f t="shared" si="23"/>
        <v>0</v>
      </c>
    </row>
    <row r="270" ht="20.25" customHeight="1" spans="1:10">
      <c r="A270" s="42" t="s">
        <v>1683</v>
      </c>
      <c r="B270" s="20">
        <v>0</v>
      </c>
      <c r="C270" s="20">
        <v>0</v>
      </c>
      <c r="D270" s="20">
        <v>0</v>
      </c>
      <c r="E270" s="20">
        <v>0</v>
      </c>
      <c r="F270" s="20">
        <v>0</v>
      </c>
      <c r="G270" s="70">
        <f t="shared" si="20"/>
        <v>0</v>
      </c>
      <c r="H270" s="70">
        <f t="shared" si="21"/>
        <v>0</v>
      </c>
      <c r="I270" s="70">
        <f t="shared" si="22"/>
        <v>0</v>
      </c>
      <c r="J270" s="70">
        <f t="shared" si="23"/>
        <v>0</v>
      </c>
    </row>
    <row r="271" ht="20.25" customHeight="1" spans="1:10">
      <c r="A271" s="42" t="s">
        <v>1684</v>
      </c>
      <c r="B271" s="20">
        <v>0</v>
      </c>
      <c r="C271" s="20">
        <v>0</v>
      </c>
      <c r="D271" s="20">
        <v>0</v>
      </c>
      <c r="E271" s="20">
        <v>0</v>
      </c>
      <c r="F271" s="20">
        <v>427</v>
      </c>
      <c r="G271" s="70">
        <f t="shared" si="20"/>
        <v>0</v>
      </c>
      <c r="H271" s="70">
        <f t="shared" si="21"/>
        <v>0</v>
      </c>
      <c r="I271" s="70">
        <f t="shared" si="22"/>
        <v>0</v>
      </c>
      <c r="J271" s="70">
        <f t="shared" si="23"/>
        <v>0</v>
      </c>
    </row>
    <row r="272" ht="20.25" customHeight="1" spans="1:10">
      <c r="A272" s="42" t="s">
        <v>128</v>
      </c>
      <c r="B272" s="20">
        <v>0</v>
      </c>
      <c r="C272" s="20">
        <v>0</v>
      </c>
      <c r="D272" s="20">
        <v>0</v>
      </c>
      <c r="E272" s="20">
        <v>21518</v>
      </c>
      <c r="F272" s="20">
        <v>5359</v>
      </c>
      <c r="G272" s="70">
        <f t="shared" si="20"/>
        <v>0</v>
      </c>
      <c r="H272" s="70">
        <f t="shared" si="21"/>
        <v>0</v>
      </c>
      <c r="I272" s="70">
        <f t="shared" si="22"/>
        <v>0</v>
      </c>
      <c r="J272" s="70">
        <f t="shared" si="23"/>
        <v>24.9047309229482</v>
      </c>
    </row>
    <row r="273" ht="20.25" customHeight="1" spans="1:10">
      <c r="A273" s="42" t="s">
        <v>129</v>
      </c>
      <c r="B273" s="20">
        <v>0</v>
      </c>
      <c r="C273" s="20">
        <v>0</v>
      </c>
      <c r="D273" s="20">
        <v>0</v>
      </c>
      <c r="E273" s="20">
        <v>4200</v>
      </c>
      <c r="F273" s="20">
        <v>3100</v>
      </c>
      <c r="G273" s="70">
        <f t="shared" si="20"/>
        <v>0</v>
      </c>
      <c r="H273" s="70">
        <f t="shared" si="21"/>
        <v>0</v>
      </c>
      <c r="I273" s="70">
        <f t="shared" si="22"/>
        <v>0</v>
      </c>
      <c r="J273" s="70">
        <f t="shared" si="23"/>
        <v>73.8095238095238</v>
      </c>
    </row>
    <row r="274" ht="20.25" customHeight="1" spans="1:10">
      <c r="A274" s="42" t="s">
        <v>130</v>
      </c>
      <c r="B274" s="20">
        <v>0</v>
      </c>
      <c r="C274" s="20">
        <v>0</v>
      </c>
      <c r="D274" s="20">
        <v>0</v>
      </c>
      <c r="E274" s="20">
        <v>0</v>
      </c>
      <c r="F274" s="20">
        <v>0</v>
      </c>
      <c r="G274" s="70">
        <f t="shared" si="20"/>
        <v>0</v>
      </c>
      <c r="H274" s="70">
        <f t="shared" si="21"/>
        <v>0</v>
      </c>
      <c r="I274" s="70">
        <f t="shared" si="22"/>
        <v>0</v>
      </c>
      <c r="J274" s="70">
        <f t="shared" si="23"/>
        <v>0</v>
      </c>
    </row>
    <row r="275" ht="20.25" customHeight="1" spans="1:10">
      <c r="A275" s="42" t="s">
        <v>1685</v>
      </c>
      <c r="B275" s="20">
        <v>0</v>
      </c>
      <c r="C275" s="20">
        <v>0</v>
      </c>
      <c r="D275" s="20">
        <v>0</v>
      </c>
      <c r="E275" s="20">
        <v>0</v>
      </c>
      <c r="F275" s="20">
        <v>0</v>
      </c>
      <c r="G275" s="70">
        <f t="shared" si="20"/>
        <v>0</v>
      </c>
      <c r="H275" s="70">
        <f t="shared" si="21"/>
        <v>0</v>
      </c>
      <c r="I275" s="70">
        <f t="shared" si="22"/>
        <v>0</v>
      </c>
      <c r="J275" s="70">
        <f t="shared" si="23"/>
        <v>0</v>
      </c>
    </row>
    <row r="276" ht="20.25" customHeight="1" spans="1:10">
      <c r="A276" s="42" t="s">
        <v>1686</v>
      </c>
      <c r="B276" s="20">
        <v>0</v>
      </c>
      <c r="C276" s="20">
        <v>0</v>
      </c>
      <c r="D276" s="20">
        <v>0</v>
      </c>
      <c r="E276" s="20">
        <v>0</v>
      </c>
      <c r="F276" s="20">
        <v>0</v>
      </c>
      <c r="G276" s="70">
        <f t="shared" si="20"/>
        <v>0</v>
      </c>
      <c r="H276" s="70">
        <f t="shared" si="21"/>
        <v>0</v>
      </c>
      <c r="I276" s="70">
        <f t="shared" si="22"/>
        <v>0</v>
      </c>
      <c r="J276" s="70">
        <f t="shared" si="23"/>
        <v>0</v>
      </c>
    </row>
    <row r="277" ht="20.25" customHeight="1" spans="1:10">
      <c r="A277" s="42" t="s">
        <v>1687</v>
      </c>
      <c r="B277" s="20">
        <v>0</v>
      </c>
      <c r="C277" s="20">
        <v>0</v>
      </c>
      <c r="D277" s="20">
        <v>0</v>
      </c>
      <c r="E277" s="20">
        <v>0</v>
      </c>
      <c r="F277" s="20">
        <v>0</v>
      </c>
      <c r="G277" s="70">
        <f t="shared" si="20"/>
        <v>0</v>
      </c>
      <c r="H277" s="70">
        <f t="shared" si="21"/>
        <v>0</v>
      </c>
      <c r="I277" s="70">
        <f t="shared" si="22"/>
        <v>0</v>
      </c>
      <c r="J277" s="70">
        <f t="shared" si="23"/>
        <v>0</v>
      </c>
    </row>
    <row r="278" ht="20.25" customHeight="1" spans="1:10">
      <c r="A278" s="42" t="s">
        <v>1688</v>
      </c>
      <c r="B278" s="20">
        <v>0</v>
      </c>
      <c r="C278" s="20">
        <v>0</v>
      </c>
      <c r="D278" s="20">
        <v>0</v>
      </c>
      <c r="E278" s="20">
        <v>3139</v>
      </c>
      <c r="F278" s="20">
        <v>2403</v>
      </c>
      <c r="G278" s="70">
        <f t="shared" si="20"/>
        <v>0</v>
      </c>
      <c r="H278" s="70">
        <f t="shared" si="21"/>
        <v>0</v>
      </c>
      <c r="I278" s="70">
        <f t="shared" si="22"/>
        <v>0</v>
      </c>
      <c r="J278" s="70">
        <f t="shared" si="23"/>
        <v>76.5530423701816</v>
      </c>
    </row>
    <row r="279" ht="20.25" customHeight="1" spans="1:10">
      <c r="A279" s="42"/>
      <c r="B279" s="20">
        <v>0</v>
      </c>
      <c r="C279" s="20">
        <v>0</v>
      </c>
      <c r="D279" s="20">
        <v>0</v>
      </c>
      <c r="E279" s="20">
        <v>0</v>
      </c>
      <c r="F279" s="20">
        <v>0</v>
      </c>
      <c r="G279" s="70">
        <v>0</v>
      </c>
      <c r="H279" s="70">
        <v>0</v>
      </c>
      <c r="I279" s="70">
        <v>0</v>
      </c>
      <c r="J279" s="70">
        <v>0</v>
      </c>
    </row>
    <row r="280" ht="20.25" customHeight="1" spans="1:10">
      <c r="A280" s="44" t="s">
        <v>1689</v>
      </c>
      <c r="B280" s="20">
        <v>0</v>
      </c>
      <c r="C280" s="20">
        <v>0</v>
      </c>
      <c r="D280" s="20">
        <v>0</v>
      </c>
      <c r="E280" s="20">
        <v>79699</v>
      </c>
      <c r="F280" s="20">
        <v>217518</v>
      </c>
      <c r="G280" s="70">
        <f>IF(B280&lt;&gt;0,(F280/B280)*100,0)</f>
        <v>0</v>
      </c>
      <c r="H280" s="70">
        <f>IF(C280&lt;&gt;0,(F280/C280)*100,0)</f>
        <v>0</v>
      </c>
      <c r="I280" s="70">
        <f>IF(D280&lt;&gt;0,(F280/D280)*100,0)</f>
        <v>0</v>
      </c>
      <c r="J280" s="70">
        <f>IF(E280&lt;&gt;0,(F280/E280)*100,0)</f>
        <v>272.92437797212</v>
      </c>
    </row>
  </sheetData>
  <mergeCells count="1">
    <mergeCell ref="A1:J1"/>
  </mergeCells>
  <pageMargins left="0.697916666666667" right="0.697916666666667" top="0.75" bottom="0.75" header="0" footer="0"/>
  <pageSetup paperSize="9" orientation="portrait" blackAndWhite="1" useFirstPageNumber="1"/>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7"/>
  <sheetViews>
    <sheetView showGridLines="0" zoomScaleSheetLayoutView="60" topLeftCell="A76" workbookViewId="0">
      <selection activeCell="D96" sqref="D96"/>
    </sheetView>
  </sheetViews>
  <sheetFormatPr defaultColWidth="10.2857142857143" defaultRowHeight="14.25" customHeight="1" outlineLevelCol="7"/>
  <cols>
    <col min="1" max="1" width="65" style="66" customWidth="1"/>
    <col min="2" max="8" width="17.8571428571429" style="66" customWidth="1"/>
    <col min="9" max="16384" width="10.2857142857143" customWidth="1"/>
  </cols>
  <sheetData>
    <row r="1" ht="50.25" customHeight="1" spans="1:8">
      <c r="A1" s="69" t="str">
        <f>财政决算公开目录!D17</f>
        <v>14-2022年师宗县政府性基金预算收入决算表（本级）</v>
      </c>
      <c r="B1" s="69"/>
      <c r="C1" s="69"/>
      <c r="D1" s="69"/>
      <c r="E1" s="69"/>
      <c r="F1" s="69"/>
      <c r="G1" s="69"/>
      <c r="H1" s="69"/>
    </row>
    <row r="2" ht="20.25" customHeight="1" spans="1:8">
      <c r="A2" s="16"/>
      <c r="B2" s="16"/>
      <c r="C2" s="16"/>
      <c r="D2" s="16"/>
      <c r="E2" s="16"/>
      <c r="F2" s="16"/>
      <c r="G2" s="16"/>
      <c r="H2" s="16" t="s">
        <v>143</v>
      </c>
    </row>
    <row r="3" ht="30" customHeight="1" spans="1:8">
      <c r="A3" s="17" t="s">
        <v>40</v>
      </c>
      <c r="B3" s="18" t="s">
        <v>42</v>
      </c>
      <c r="C3" s="18" t="s">
        <v>43</v>
      </c>
      <c r="D3" s="18" t="s">
        <v>44</v>
      </c>
      <c r="E3" s="18" t="s">
        <v>45</v>
      </c>
      <c r="F3" s="18" t="s">
        <v>47</v>
      </c>
      <c r="G3" s="18" t="s">
        <v>48</v>
      </c>
      <c r="H3" s="18" t="s">
        <v>49</v>
      </c>
    </row>
    <row r="4" ht="20.25" customHeight="1" spans="1:8">
      <c r="A4" s="19" t="s">
        <v>1377</v>
      </c>
      <c r="B4" s="20">
        <v>13400</v>
      </c>
      <c r="C4" s="20">
        <v>14319</v>
      </c>
      <c r="D4" s="20">
        <v>29493</v>
      </c>
      <c r="E4" s="20">
        <v>14320</v>
      </c>
      <c r="F4" s="70">
        <f t="shared" ref="F4:F67" si="0">IF(B4&lt;&gt;0,(E4/B4)*100,0)</f>
        <v>106.865671641791</v>
      </c>
      <c r="G4" s="70">
        <f t="shared" ref="G4:G67" si="1">IF(C4&lt;&gt;0,(E4/C4)*100,0)</f>
        <v>100.006983727914</v>
      </c>
      <c r="H4" s="70">
        <f t="shared" ref="H4:H67" si="2">IF(D4&lt;&gt;0,(E4/D4)*100,0)</f>
        <v>48.5538941443732</v>
      </c>
    </row>
    <row r="5" ht="20.25" customHeight="1" spans="1:8">
      <c r="A5" s="19" t="s">
        <v>1378</v>
      </c>
      <c r="B5" s="20">
        <v>0</v>
      </c>
      <c r="C5" s="20">
        <v>0</v>
      </c>
      <c r="D5" s="20">
        <v>0</v>
      </c>
      <c r="E5" s="20">
        <v>0</v>
      </c>
      <c r="F5" s="70">
        <f t="shared" si="0"/>
        <v>0</v>
      </c>
      <c r="G5" s="70">
        <f t="shared" si="1"/>
        <v>0</v>
      </c>
      <c r="H5" s="70">
        <f t="shared" si="2"/>
        <v>0</v>
      </c>
    </row>
    <row r="6" ht="20.25" customHeight="1" spans="1:8">
      <c r="A6" s="19" t="s">
        <v>1379</v>
      </c>
      <c r="B6" s="20">
        <v>0</v>
      </c>
      <c r="C6" s="20">
        <v>0</v>
      </c>
      <c r="D6" s="20">
        <v>0</v>
      </c>
      <c r="E6" s="20">
        <v>0</v>
      </c>
      <c r="F6" s="70">
        <f t="shared" si="0"/>
        <v>0</v>
      </c>
      <c r="G6" s="70">
        <f t="shared" si="1"/>
        <v>0</v>
      </c>
      <c r="H6" s="70">
        <f t="shared" si="2"/>
        <v>0</v>
      </c>
    </row>
    <row r="7" ht="20.25" customHeight="1" spans="1:8">
      <c r="A7" s="19" t="s">
        <v>1380</v>
      </c>
      <c r="B7" s="20">
        <v>0</v>
      </c>
      <c r="C7" s="20">
        <v>0</v>
      </c>
      <c r="D7" s="20">
        <v>0</v>
      </c>
      <c r="E7" s="20">
        <v>0</v>
      </c>
      <c r="F7" s="70">
        <f t="shared" si="0"/>
        <v>0</v>
      </c>
      <c r="G7" s="70">
        <f t="shared" si="1"/>
        <v>0</v>
      </c>
      <c r="H7" s="70">
        <f t="shared" si="2"/>
        <v>0</v>
      </c>
    </row>
    <row r="8" ht="20.25" customHeight="1" spans="1:8">
      <c r="A8" s="19" t="s">
        <v>1381</v>
      </c>
      <c r="B8" s="20">
        <v>0</v>
      </c>
      <c r="C8" s="20">
        <v>0</v>
      </c>
      <c r="D8" s="20">
        <v>0</v>
      </c>
      <c r="E8" s="20">
        <v>0</v>
      </c>
      <c r="F8" s="70">
        <f t="shared" si="0"/>
        <v>0</v>
      </c>
      <c r="G8" s="70">
        <f t="shared" si="1"/>
        <v>0</v>
      </c>
      <c r="H8" s="70">
        <f t="shared" si="2"/>
        <v>0</v>
      </c>
    </row>
    <row r="9" ht="20.25" customHeight="1" spans="1:8">
      <c r="A9" s="19" t="s">
        <v>1382</v>
      </c>
      <c r="B9" s="20">
        <v>0</v>
      </c>
      <c r="C9" s="20">
        <v>0</v>
      </c>
      <c r="D9" s="20">
        <v>0</v>
      </c>
      <c r="E9" s="20">
        <v>0</v>
      </c>
      <c r="F9" s="70">
        <f t="shared" si="0"/>
        <v>0</v>
      </c>
      <c r="G9" s="70">
        <f t="shared" si="1"/>
        <v>0</v>
      </c>
      <c r="H9" s="70">
        <f t="shared" si="2"/>
        <v>0</v>
      </c>
    </row>
    <row r="10" ht="20.25" customHeight="1" spans="1:8">
      <c r="A10" s="19" t="s">
        <v>1383</v>
      </c>
      <c r="B10" s="20">
        <v>0</v>
      </c>
      <c r="C10" s="20">
        <v>0</v>
      </c>
      <c r="D10" s="20">
        <v>0</v>
      </c>
      <c r="E10" s="20">
        <v>0</v>
      </c>
      <c r="F10" s="70">
        <f t="shared" si="0"/>
        <v>0</v>
      </c>
      <c r="G10" s="70">
        <f t="shared" si="1"/>
        <v>0</v>
      </c>
      <c r="H10" s="70">
        <f t="shared" si="2"/>
        <v>0</v>
      </c>
    </row>
    <row r="11" ht="20.25" customHeight="1" spans="1:8">
      <c r="A11" s="19" t="s">
        <v>1384</v>
      </c>
      <c r="B11" s="20">
        <v>0</v>
      </c>
      <c r="C11" s="20">
        <v>0</v>
      </c>
      <c r="D11" s="20">
        <v>0</v>
      </c>
      <c r="E11" s="20">
        <v>0</v>
      </c>
      <c r="F11" s="70">
        <f t="shared" si="0"/>
        <v>0</v>
      </c>
      <c r="G11" s="70">
        <f t="shared" si="1"/>
        <v>0</v>
      </c>
      <c r="H11" s="70">
        <f t="shared" si="2"/>
        <v>0</v>
      </c>
    </row>
    <row r="12" ht="20.25" customHeight="1" spans="1:8">
      <c r="A12" s="19" t="s">
        <v>1385</v>
      </c>
      <c r="B12" s="20">
        <v>0</v>
      </c>
      <c r="C12" s="20">
        <v>0</v>
      </c>
      <c r="D12" s="20">
        <v>0</v>
      </c>
      <c r="E12" s="20">
        <v>0</v>
      </c>
      <c r="F12" s="70">
        <f t="shared" si="0"/>
        <v>0</v>
      </c>
      <c r="G12" s="70">
        <f t="shared" si="1"/>
        <v>0</v>
      </c>
      <c r="H12" s="70">
        <f t="shared" si="2"/>
        <v>0</v>
      </c>
    </row>
    <row r="13" ht="20.25" customHeight="1" spans="1:8">
      <c r="A13" s="19" t="s">
        <v>1386</v>
      </c>
      <c r="B13" s="20">
        <v>0</v>
      </c>
      <c r="C13" s="20">
        <v>0</v>
      </c>
      <c r="D13" s="20">
        <v>0</v>
      </c>
      <c r="E13" s="20">
        <v>0</v>
      </c>
      <c r="F13" s="70">
        <f t="shared" si="0"/>
        <v>0</v>
      </c>
      <c r="G13" s="70">
        <f t="shared" si="1"/>
        <v>0</v>
      </c>
      <c r="H13" s="70">
        <f t="shared" si="2"/>
        <v>0</v>
      </c>
    </row>
    <row r="14" ht="20.25" customHeight="1" spans="1:8">
      <c r="A14" s="19" t="s">
        <v>1387</v>
      </c>
      <c r="B14" s="20">
        <v>0</v>
      </c>
      <c r="C14" s="20">
        <v>0</v>
      </c>
      <c r="D14" s="20">
        <v>0</v>
      </c>
      <c r="E14" s="20">
        <v>0</v>
      </c>
      <c r="F14" s="70">
        <f t="shared" si="0"/>
        <v>0</v>
      </c>
      <c r="G14" s="70">
        <f t="shared" si="1"/>
        <v>0</v>
      </c>
      <c r="H14" s="70">
        <f t="shared" si="2"/>
        <v>0</v>
      </c>
    </row>
    <row r="15" ht="20.25" customHeight="1" spans="1:8">
      <c r="A15" s="19" t="s">
        <v>1388</v>
      </c>
      <c r="B15" s="20">
        <v>12000</v>
      </c>
      <c r="C15" s="20">
        <v>13546</v>
      </c>
      <c r="D15" s="20">
        <v>28163</v>
      </c>
      <c r="E15" s="20">
        <v>13546</v>
      </c>
      <c r="F15" s="70">
        <f t="shared" si="0"/>
        <v>112.883333333333</v>
      </c>
      <c r="G15" s="70">
        <f t="shared" si="1"/>
        <v>100</v>
      </c>
      <c r="H15" s="70">
        <f t="shared" si="2"/>
        <v>48.098569044491</v>
      </c>
    </row>
    <row r="16" ht="20.25" customHeight="1" spans="1:8">
      <c r="A16" s="19" t="s">
        <v>1389</v>
      </c>
      <c r="B16" s="20">
        <v>0</v>
      </c>
      <c r="C16" s="20">
        <v>0</v>
      </c>
      <c r="D16" s="20">
        <v>27316</v>
      </c>
      <c r="E16" s="20">
        <v>13946</v>
      </c>
      <c r="F16" s="70">
        <f t="shared" si="0"/>
        <v>0</v>
      </c>
      <c r="G16" s="70">
        <f t="shared" si="1"/>
        <v>0</v>
      </c>
      <c r="H16" s="70">
        <f t="shared" si="2"/>
        <v>51.0543271342803</v>
      </c>
    </row>
    <row r="17" ht="20.25" customHeight="1" spans="1:8">
      <c r="A17" s="19" t="s">
        <v>1390</v>
      </c>
      <c r="B17" s="20">
        <v>0</v>
      </c>
      <c r="C17" s="20">
        <v>0</v>
      </c>
      <c r="D17" s="20">
        <v>1301</v>
      </c>
      <c r="E17" s="20">
        <v>189</v>
      </c>
      <c r="F17" s="70">
        <f t="shared" si="0"/>
        <v>0</v>
      </c>
      <c r="G17" s="70">
        <f t="shared" si="1"/>
        <v>0</v>
      </c>
      <c r="H17" s="70">
        <f t="shared" si="2"/>
        <v>14.5272867025365</v>
      </c>
    </row>
    <row r="18" ht="20.25" customHeight="1" spans="1:8">
      <c r="A18" s="19" t="s">
        <v>1391</v>
      </c>
      <c r="B18" s="20">
        <v>0</v>
      </c>
      <c r="C18" s="20">
        <v>0</v>
      </c>
      <c r="D18" s="20">
        <v>0</v>
      </c>
      <c r="E18" s="20">
        <v>0</v>
      </c>
      <c r="F18" s="70">
        <f t="shared" si="0"/>
        <v>0</v>
      </c>
      <c r="G18" s="70">
        <f t="shared" si="1"/>
        <v>0</v>
      </c>
      <c r="H18" s="70">
        <f t="shared" si="2"/>
        <v>0</v>
      </c>
    </row>
    <row r="19" ht="20.25" customHeight="1" spans="1:8">
      <c r="A19" s="19" t="s">
        <v>1392</v>
      </c>
      <c r="B19" s="20">
        <v>0</v>
      </c>
      <c r="C19" s="20">
        <v>0</v>
      </c>
      <c r="D19" s="20">
        <v>-454</v>
      </c>
      <c r="E19" s="20">
        <v>-589</v>
      </c>
      <c r="F19" s="70">
        <f t="shared" si="0"/>
        <v>0</v>
      </c>
      <c r="G19" s="70">
        <f t="shared" si="1"/>
        <v>0</v>
      </c>
      <c r="H19" s="70">
        <f t="shared" si="2"/>
        <v>129.735682819383</v>
      </c>
    </row>
    <row r="20" ht="20.25" customHeight="1" spans="1:8">
      <c r="A20" s="19" t="s">
        <v>1393</v>
      </c>
      <c r="B20" s="20">
        <v>0</v>
      </c>
      <c r="C20" s="20">
        <v>0</v>
      </c>
      <c r="D20" s="20">
        <v>0</v>
      </c>
      <c r="E20" s="20">
        <v>0</v>
      </c>
      <c r="F20" s="70">
        <f t="shared" si="0"/>
        <v>0</v>
      </c>
      <c r="G20" s="70">
        <f t="shared" si="1"/>
        <v>0</v>
      </c>
      <c r="H20" s="70">
        <f t="shared" si="2"/>
        <v>0</v>
      </c>
    </row>
    <row r="21" ht="20.25" customHeight="1" spans="1:8">
      <c r="A21" s="19" t="s">
        <v>1394</v>
      </c>
      <c r="B21" s="20">
        <v>0</v>
      </c>
      <c r="C21" s="20">
        <v>0</v>
      </c>
      <c r="D21" s="20">
        <v>0</v>
      </c>
      <c r="E21" s="20">
        <v>0</v>
      </c>
      <c r="F21" s="70">
        <f t="shared" si="0"/>
        <v>0</v>
      </c>
      <c r="G21" s="70">
        <f t="shared" si="1"/>
        <v>0</v>
      </c>
      <c r="H21" s="70">
        <f t="shared" si="2"/>
        <v>0</v>
      </c>
    </row>
    <row r="22" ht="20.25" customHeight="1" spans="1:8">
      <c r="A22" s="19" t="s">
        <v>1395</v>
      </c>
      <c r="B22" s="20">
        <v>0</v>
      </c>
      <c r="C22" s="20">
        <v>0</v>
      </c>
      <c r="D22" s="20">
        <v>0</v>
      </c>
      <c r="E22" s="20">
        <v>0</v>
      </c>
      <c r="F22" s="70">
        <f t="shared" si="0"/>
        <v>0</v>
      </c>
      <c r="G22" s="70">
        <f t="shared" si="1"/>
        <v>0</v>
      </c>
      <c r="H22" s="70">
        <f t="shared" si="2"/>
        <v>0</v>
      </c>
    </row>
    <row r="23" ht="20.25" customHeight="1" spans="1:8">
      <c r="A23" s="19" t="s">
        <v>1396</v>
      </c>
      <c r="B23" s="20">
        <v>0</v>
      </c>
      <c r="C23" s="20">
        <v>0</v>
      </c>
      <c r="D23" s="20">
        <v>0</v>
      </c>
      <c r="E23" s="20">
        <v>0</v>
      </c>
      <c r="F23" s="70">
        <f t="shared" si="0"/>
        <v>0</v>
      </c>
      <c r="G23" s="70">
        <f t="shared" si="1"/>
        <v>0</v>
      </c>
      <c r="H23" s="70">
        <f t="shared" si="2"/>
        <v>0</v>
      </c>
    </row>
    <row r="24" ht="20.25" customHeight="1" spans="1:8">
      <c r="A24" s="19" t="s">
        <v>1397</v>
      </c>
      <c r="B24" s="20">
        <v>0</v>
      </c>
      <c r="C24" s="20">
        <v>0</v>
      </c>
      <c r="D24" s="20">
        <v>0</v>
      </c>
      <c r="E24" s="20">
        <v>0</v>
      </c>
      <c r="F24" s="70">
        <f t="shared" si="0"/>
        <v>0</v>
      </c>
      <c r="G24" s="70">
        <f t="shared" si="1"/>
        <v>0</v>
      </c>
      <c r="H24" s="70">
        <f t="shared" si="2"/>
        <v>0</v>
      </c>
    </row>
    <row r="25" ht="20.25" customHeight="1" spans="1:8">
      <c r="A25" s="19" t="s">
        <v>1398</v>
      </c>
      <c r="B25" s="20">
        <v>0</v>
      </c>
      <c r="C25" s="20">
        <v>0</v>
      </c>
      <c r="D25" s="20">
        <v>0</v>
      </c>
      <c r="E25" s="20">
        <v>0</v>
      </c>
      <c r="F25" s="70">
        <f t="shared" si="0"/>
        <v>0</v>
      </c>
      <c r="G25" s="70">
        <f t="shared" si="1"/>
        <v>0</v>
      </c>
      <c r="H25" s="70">
        <f t="shared" si="2"/>
        <v>0</v>
      </c>
    </row>
    <row r="26" ht="20.25" customHeight="1" spans="1:8">
      <c r="A26" s="19" t="s">
        <v>1399</v>
      </c>
      <c r="B26" s="20">
        <v>0</v>
      </c>
      <c r="C26" s="20">
        <v>0</v>
      </c>
      <c r="D26" s="20">
        <v>0</v>
      </c>
      <c r="E26" s="20">
        <v>0</v>
      </c>
      <c r="F26" s="70">
        <f t="shared" si="0"/>
        <v>0</v>
      </c>
      <c r="G26" s="70">
        <f t="shared" si="1"/>
        <v>0</v>
      </c>
      <c r="H26" s="70">
        <f t="shared" si="2"/>
        <v>0</v>
      </c>
    </row>
    <row r="27" ht="20.25" customHeight="1" spans="1:8">
      <c r="A27" s="19" t="s">
        <v>1400</v>
      </c>
      <c r="B27" s="20">
        <v>0</v>
      </c>
      <c r="C27" s="20">
        <v>0</v>
      </c>
      <c r="D27" s="20">
        <v>0</v>
      </c>
      <c r="E27" s="20">
        <v>0</v>
      </c>
      <c r="F27" s="70">
        <f t="shared" si="0"/>
        <v>0</v>
      </c>
      <c r="G27" s="70">
        <f t="shared" si="1"/>
        <v>0</v>
      </c>
      <c r="H27" s="70">
        <f t="shared" si="2"/>
        <v>0</v>
      </c>
    </row>
    <row r="28" ht="20.25" customHeight="1" spans="1:8">
      <c r="A28" s="19" t="s">
        <v>1401</v>
      </c>
      <c r="B28" s="20">
        <v>0</v>
      </c>
      <c r="C28" s="20">
        <v>0</v>
      </c>
      <c r="D28" s="20">
        <v>0</v>
      </c>
      <c r="E28" s="20">
        <v>0</v>
      </c>
      <c r="F28" s="70">
        <f t="shared" si="0"/>
        <v>0</v>
      </c>
      <c r="G28" s="70">
        <f t="shared" si="1"/>
        <v>0</v>
      </c>
      <c r="H28" s="70">
        <f t="shared" si="2"/>
        <v>0</v>
      </c>
    </row>
    <row r="29" ht="20.25" customHeight="1" spans="1:8">
      <c r="A29" s="19" t="s">
        <v>1402</v>
      </c>
      <c r="B29" s="20">
        <v>0</v>
      </c>
      <c r="C29" s="20">
        <v>0</v>
      </c>
      <c r="D29" s="20">
        <v>0</v>
      </c>
      <c r="E29" s="20">
        <v>0</v>
      </c>
      <c r="F29" s="70">
        <f t="shared" si="0"/>
        <v>0</v>
      </c>
      <c r="G29" s="70">
        <f t="shared" si="1"/>
        <v>0</v>
      </c>
      <c r="H29" s="70">
        <f t="shared" si="2"/>
        <v>0</v>
      </c>
    </row>
    <row r="30" ht="20.25" customHeight="1" spans="1:8">
      <c r="A30" s="19" t="s">
        <v>1403</v>
      </c>
      <c r="B30" s="20">
        <v>0</v>
      </c>
      <c r="C30" s="20">
        <v>0</v>
      </c>
      <c r="D30" s="20">
        <v>0</v>
      </c>
      <c r="E30" s="20">
        <v>0</v>
      </c>
      <c r="F30" s="70">
        <f t="shared" si="0"/>
        <v>0</v>
      </c>
      <c r="G30" s="70">
        <f t="shared" si="1"/>
        <v>0</v>
      </c>
      <c r="H30" s="70">
        <f t="shared" si="2"/>
        <v>0</v>
      </c>
    </row>
    <row r="31" ht="20.25" customHeight="1" spans="1:8">
      <c r="A31" s="19" t="s">
        <v>1404</v>
      </c>
      <c r="B31" s="20">
        <v>900</v>
      </c>
      <c r="C31" s="20">
        <v>596</v>
      </c>
      <c r="D31" s="20">
        <v>855</v>
      </c>
      <c r="E31" s="20">
        <v>597</v>
      </c>
      <c r="F31" s="70">
        <f t="shared" si="0"/>
        <v>66.3333333333333</v>
      </c>
      <c r="G31" s="70">
        <f t="shared" si="1"/>
        <v>100.167785234899</v>
      </c>
      <c r="H31" s="70">
        <f t="shared" si="2"/>
        <v>69.8245614035088</v>
      </c>
    </row>
    <row r="32" ht="20.25" customHeight="1" spans="1:8">
      <c r="A32" s="19" t="s">
        <v>1405</v>
      </c>
      <c r="B32" s="20">
        <v>0</v>
      </c>
      <c r="C32" s="20">
        <v>0</v>
      </c>
      <c r="D32" s="20">
        <v>0</v>
      </c>
      <c r="E32" s="20">
        <v>0</v>
      </c>
      <c r="F32" s="70">
        <f t="shared" si="0"/>
        <v>0</v>
      </c>
      <c r="G32" s="70">
        <f t="shared" si="1"/>
        <v>0</v>
      </c>
      <c r="H32" s="70">
        <f t="shared" si="2"/>
        <v>0</v>
      </c>
    </row>
    <row r="33" ht="20.25" customHeight="1" spans="1:8">
      <c r="A33" s="19" t="s">
        <v>1406</v>
      </c>
      <c r="B33" s="20">
        <v>0</v>
      </c>
      <c r="C33" s="20">
        <v>0</v>
      </c>
      <c r="D33" s="20">
        <v>0</v>
      </c>
      <c r="E33" s="20">
        <v>0</v>
      </c>
      <c r="F33" s="70">
        <f t="shared" si="0"/>
        <v>0</v>
      </c>
      <c r="G33" s="70">
        <f t="shared" si="1"/>
        <v>0</v>
      </c>
      <c r="H33" s="70">
        <f t="shared" si="2"/>
        <v>0</v>
      </c>
    </row>
    <row r="34" ht="20.25" customHeight="1" spans="1:8">
      <c r="A34" s="19" t="s">
        <v>1407</v>
      </c>
      <c r="B34" s="20">
        <v>0</v>
      </c>
      <c r="C34" s="20">
        <v>0</v>
      </c>
      <c r="D34" s="20">
        <v>0</v>
      </c>
      <c r="E34" s="20">
        <v>0</v>
      </c>
      <c r="F34" s="70">
        <f t="shared" si="0"/>
        <v>0</v>
      </c>
      <c r="G34" s="70">
        <f t="shared" si="1"/>
        <v>0</v>
      </c>
      <c r="H34" s="70">
        <f t="shared" si="2"/>
        <v>0</v>
      </c>
    </row>
    <row r="35" ht="20.25" customHeight="1" spans="1:8">
      <c r="A35" s="19" t="s">
        <v>1408</v>
      </c>
      <c r="B35" s="20">
        <v>0</v>
      </c>
      <c r="C35" s="20">
        <v>0</v>
      </c>
      <c r="D35" s="20">
        <v>0</v>
      </c>
      <c r="E35" s="20">
        <v>0</v>
      </c>
      <c r="F35" s="70">
        <f t="shared" si="0"/>
        <v>0</v>
      </c>
      <c r="G35" s="70">
        <f t="shared" si="1"/>
        <v>0</v>
      </c>
      <c r="H35" s="70">
        <f t="shared" si="2"/>
        <v>0</v>
      </c>
    </row>
    <row r="36" ht="20.25" customHeight="1" spans="1:8">
      <c r="A36" s="19" t="s">
        <v>1409</v>
      </c>
      <c r="B36" s="20">
        <v>0</v>
      </c>
      <c r="C36" s="20">
        <v>0</v>
      </c>
      <c r="D36" s="20">
        <v>0</v>
      </c>
      <c r="E36" s="20">
        <v>0</v>
      </c>
      <c r="F36" s="70">
        <f t="shared" si="0"/>
        <v>0</v>
      </c>
      <c r="G36" s="70">
        <f t="shared" si="1"/>
        <v>0</v>
      </c>
      <c r="H36" s="70">
        <f t="shared" si="2"/>
        <v>0</v>
      </c>
    </row>
    <row r="37" ht="20.25" customHeight="1" spans="1:8">
      <c r="A37" s="19" t="s">
        <v>1410</v>
      </c>
      <c r="B37" s="20">
        <v>0</v>
      </c>
      <c r="C37" s="20">
        <v>0</v>
      </c>
      <c r="D37" s="20">
        <v>0</v>
      </c>
      <c r="E37" s="20">
        <v>0</v>
      </c>
      <c r="F37" s="70">
        <f t="shared" si="0"/>
        <v>0</v>
      </c>
      <c r="G37" s="70">
        <f t="shared" si="1"/>
        <v>0</v>
      </c>
      <c r="H37" s="70">
        <f t="shared" si="2"/>
        <v>0</v>
      </c>
    </row>
    <row r="38" ht="20.25" customHeight="1" spans="1:8">
      <c r="A38" s="19" t="s">
        <v>1411</v>
      </c>
      <c r="B38" s="20">
        <v>0</v>
      </c>
      <c r="C38" s="20">
        <v>0</v>
      </c>
      <c r="D38" s="20">
        <v>0</v>
      </c>
      <c r="E38" s="20">
        <v>0</v>
      </c>
      <c r="F38" s="70">
        <f t="shared" si="0"/>
        <v>0</v>
      </c>
      <c r="G38" s="70">
        <f t="shared" si="1"/>
        <v>0</v>
      </c>
      <c r="H38" s="70">
        <f t="shared" si="2"/>
        <v>0</v>
      </c>
    </row>
    <row r="39" ht="20.25" customHeight="1" spans="1:8">
      <c r="A39" s="19" t="s">
        <v>1412</v>
      </c>
      <c r="B39" s="20">
        <v>0</v>
      </c>
      <c r="C39" s="20">
        <v>0</v>
      </c>
      <c r="D39" s="20">
        <v>0</v>
      </c>
      <c r="E39" s="20">
        <v>0</v>
      </c>
      <c r="F39" s="70">
        <f t="shared" si="0"/>
        <v>0</v>
      </c>
      <c r="G39" s="70">
        <f t="shared" si="1"/>
        <v>0</v>
      </c>
      <c r="H39" s="70">
        <f t="shared" si="2"/>
        <v>0</v>
      </c>
    </row>
    <row r="40" ht="20.25" customHeight="1" spans="1:8">
      <c r="A40" s="19" t="s">
        <v>1413</v>
      </c>
      <c r="B40" s="20">
        <v>0</v>
      </c>
      <c r="C40" s="20">
        <v>0</v>
      </c>
      <c r="D40" s="20">
        <v>0</v>
      </c>
      <c r="E40" s="20">
        <v>0</v>
      </c>
      <c r="F40" s="70">
        <f t="shared" si="0"/>
        <v>0</v>
      </c>
      <c r="G40" s="70">
        <f t="shared" si="1"/>
        <v>0</v>
      </c>
      <c r="H40" s="70">
        <f t="shared" si="2"/>
        <v>0</v>
      </c>
    </row>
    <row r="41" ht="20.25" customHeight="1" spans="1:8">
      <c r="A41" s="19" t="s">
        <v>1414</v>
      </c>
      <c r="B41" s="20">
        <v>0</v>
      </c>
      <c r="C41" s="20">
        <v>0</v>
      </c>
      <c r="D41" s="20">
        <v>0</v>
      </c>
      <c r="E41" s="20">
        <v>0</v>
      </c>
      <c r="F41" s="70">
        <f t="shared" si="0"/>
        <v>0</v>
      </c>
      <c r="G41" s="70">
        <f t="shared" si="1"/>
        <v>0</v>
      </c>
      <c r="H41" s="70">
        <f t="shared" si="2"/>
        <v>0</v>
      </c>
    </row>
    <row r="42" ht="20.25" customHeight="1" spans="1:8">
      <c r="A42" s="19" t="s">
        <v>1415</v>
      </c>
      <c r="B42" s="20">
        <v>0</v>
      </c>
      <c r="C42" s="20">
        <v>0</v>
      </c>
      <c r="D42" s="20">
        <v>0</v>
      </c>
      <c r="E42" s="20">
        <v>0</v>
      </c>
      <c r="F42" s="70">
        <f t="shared" si="0"/>
        <v>0</v>
      </c>
      <c r="G42" s="70">
        <f t="shared" si="1"/>
        <v>0</v>
      </c>
      <c r="H42" s="70">
        <f t="shared" si="2"/>
        <v>0</v>
      </c>
    </row>
    <row r="43" ht="20.25" customHeight="1" spans="1:8">
      <c r="A43" s="19" t="s">
        <v>1416</v>
      </c>
      <c r="B43" s="20">
        <v>500</v>
      </c>
      <c r="C43" s="20">
        <v>177</v>
      </c>
      <c r="D43" s="20">
        <v>475</v>
      </c>
      <c r="E43" s="20">
        <v>177</v>
      </c>
      <c r="F43" s="70">
        <f t="shared" si="0"/>
        <v>35.4</v>
      </c>
      <c r="G43" s="70">
        <f t="shared" si="1"/>
        <v>100</v>
      </c>
      <c r="H43" s="70">
        <f t="shared" si="2"/>
        <v>37.2631578947368</v>
      </c>
    </row>
    <row r="44" ht="20.25" customHeight="1" spans="1:8">
      <c r="A44" s="19" t="s">
        <v>1417</v>
      </c>
      <c r="B44" s="20">
        <v>0</v>
      </c>
      <c r="C44" s="20">
        <v>0</v>
      </c>
      <c r="D44" s="20">
        <v>0</v>
      </c>
      <c r="E44" s="20">
        <v>0</v>
      </c>
      <c r="F44" s="70">
        <f t="shared" si="0"/>
        <v>0</v>
      </c>
      <c r="G44" s="70">
        <f t="shared" si="1"/>
        <v>0</v>
      </c>
      <c r="H44" s="70">
        <f t="shared" si="2"/>
        <v>0</v>
      </c>
    </row>
    <row r="45" ht="20.25" customHeight="1" spans="1:8">
      <c r="A45" s="19" t="s">
        <v>1418</v>
      </c>
      <c r="B45" s="20">
        <v>0</v>
      </c>
      <c r="C45" s="20">
        <v>0</v>
      </c>
      <c r="D45" s="20">
        <v>0</v>
      </c>
      <c r="E45" s="20">
        <v>0</v>
      </c>
      <c r="F45" s="70">
        <f t="shared" si="0"/>
        <v>0</v>
      </c>
      <c r="G45" s="70">
        <f t="shared" si="1"/>
        <v>0</v>
      </c>
      <c r="H45" s="70">
        <f t="shared" si="2"/>
        <v>0</v>
      </c>
    </row>
    <row r="46" ht="20.25" customHeight="1" spans="1:8">
      <c r="A46" s="19" t="s">
        <v>1419</v>
      </c>
      <c r="B46" s="20">
        <v>0</v>
      </c>
      <c r="C46" s="20">
        <v>0</v>
      </c>
      <c r="D46" s="20">
        <v>0</v>
      </c>
      <c r="E46" s="20">
        <v>0</v>
      </c>
      <c r="F46" s="70">
        <f t="shared" si="0"/>
        <v>0</v>
      </c>
      <c r="G46" s="70">
        <f t="shared" si="1"/>
        <v>0</v>
      </c>
      <c r="H46" s="70">
        <f t="shared" si="2"/>
        <v>0</v>
      </c>
    </row>
    <row r="47" ht="20.25" customHeight="1" spans="1:8">
      <c r="A47" s="19" t="s">
        <v>1420</v>
      </c>
      <c r="B47" s="20">
        <v>0</v>
      </c>
      <c r="C47" s="20">
        <v>0</v>
      </c>
      <c r="D47" s="20">
        <v>0</v>
      </c>
      <c r="E47" s="20">
        <v>0</v>
      </c>
      <c r="F47" s="70">
        <f t="shared" si="0"/>
        <v>0</v>
      </c>
      <c r="G47" s="70">
        <f t="shared" si="1"/>
        <v>0</v>
      </c>
      <c r="H47" s="70">
        <f t="shared" si="2"/>
        <v>0</v>
      </c>
    </row>
    <row r="48" ht="20.25" customHeight="1" spans="1:8">
      <c r="A48" s="19" t="s">
        <v>1421</v>
      </c>
      <c r="B48" s="20">
        <v>0</v>
      </c>
      <c r="C48" s="20">
        <v>0</v>
      </c>
      <c r="D48" s="20">
        <v>0</v>
      </c>
      <c r="E48" s="20">
        <v>0</v>
      </c>
      <c r="F48" s="70">
        <f t="shared" si="0"/>
        <v>0</v>
      </c>
      <c r="G48" s="70">
        <f t="shared" si="1"/>
        <v>0</v>
      </c>
      <c r="H48" s="70">
        <f t="shared" si="2"/>
        <v>0</v>
      </c>
    </row>
    <row r="49" ht="20.25" customHeight="1" spans="1:8">
      <c r="A49" s="19" t="s">
        <v>1422</v>
      </c>
      <c r="B49" s="20">
        <v>0</v>
      </c>
      <c r="C49" s="20">
        <v>0</v>
      </c>
      <c r="D49" s="20">
        <v>0</v>
      </c>
      <c r="E49" s="20">
        <v>0</v>
      </c>
      <c r="F49" s="70">
        <f t="shared" si="0"/>
        <v>0</v>
      </c>
      <c r="G49" s="70">
        <f t="shared" si="1"/>
        <v>0</v>
      </c>
      <c r="H49" s="70">
        <f t="shared" si="2"/>
        <v>0</v>
      </c>
    </row>
    <row r="50" ht="20.25" customHeight="1" spans="1:8">
      <c r="A50" s="19" t="s">
        <v>1423</v>
      </c>
      <c r="B50" s="20">
        <v>0</v>
      </c>
      <c r="C50" s="20">
        <v>0</v>
      </c>
      <c r="D50" s="20">
        <v>0</v>
      </c>
      <c r="E50" s="20">
        <v>0</v>
      </c>
      <c r="F50" s="70">
        <f t="shared" si="0"/>
        <v>0</v>
      </c>
      <c r="G50" s="70">
        <f t="shared" si="1"/>
        <v>0</v>
      </c>
      <c r="H50" s="70">
        <f t="shared" si="2"/>
        <v>0</v>
      </c>
    </row>
    <row r="51" ht="20.25" customHeight="1" spans="1:8">
      <c r="A51" s="19" t="s">
        <v>1424</v>
      </c>
      <c r="B51" s="20">
        <v>0</v>
      </c>
      <c r="C51" s="20">
        <v>0</v>
      </c>
      <c r="D51" s="20">
        <v>0</v>
      </c>
      <c r="E51" s="20">
        <v>0</v>
      </c>
      <c r="F51" s="70">
        <f t="shared" si="0"/>
        <v>0</v>
      </c>
      <c r="G51" s="70">
        <f t="shared" si="1"/>
        <v>0</v>
      </c>
      <c r="H51" s="70">
        <f t="shared" si="2"/>
        <v>0</v>
      </c>
    </row>
    <row r="52" ht="20.25" customHeight="1" spans="1:8">
      <c r="A52" s="19" t="s">
        <v>1425</v>
      </c>
      <c r="B52" s="20">
        <v>0</v>
      </c>
      <c r="C52" s="20">
        <v>0</v>
      </c>
      <c r="D52" s="20">
        <v>0</v>
      </c>
      <c r="E52" s="20">
        <v>0</v>
      </c>
      <c r="F52" s="70">
        <f t="shared" si="0"/>
        <v>0</v>
      </c>
      <c r="G52" s="70">
        <f t="shared" si="1"/>
        <v>0</v>
      </c>
      <c r="H52" s="70">
        <f t="shared" si="2"/>
        <v>0</v>
      </c>
    </row>
    <row r="53" ht="20.25" customHeight="1" spans="1:8">
      <c r="A53" s="19" t="s">
        <v>1426</v>
      </c>
      <c r="B53" s="20">
        <v>0</v>
      </c>
      <c r="C53" s="20">
        <v>0</v>
      </c>
      <c r="D53" s="20">
        <v>0</v>
      </c>
      <c r="E53" s="20">
        <v>0</v>
      </c>
      <c r="F53" s="70">
        <f t="shared" si="0"/>
        <v>0</v>
      </c>
      <c r="G53" s="70">
        <f t="shared" si="1"/>
        <v>0</v>
      </c>
      <c r="H53" s="70">
        <f t="shared" si="2"/>
        <v>0</v>
      </c>
    </row>
    <row r="54" ht="20.25" customHeight="1" spans="1:8">
      <c r="A54" s="19" t="s">
        <v>1427</v>
      </c>
      <c r="B54" s="20">
        <v>3100</v>
      </c>
      <c r="C54" s="20">
        <v>6207</v>
      </c>
      <c r="D54" s="20">
        <v>1857</v>
      </c>
      <c r="E54" s="20">
        <v>6206</v>
      </c>
      <c r="F54" s="70">
        <f t="shared" si="0"/>
        <v>200.193548387097</v>
      </c>
      <c r="G54" s="70">
        <f t="shared" si="1"/>
        <v>99.9838891574029</v>
      </c>
      <c r="H54" s="70">
        <f t="shared" si="2"/>
        <v>334.194938072159</v>
      </c>
    </row>
    <row r="55" ht="20.25" customHeight="1" spans="1:8">
      <c r="A55" s="19" t="s">
        <v>1428</v>
      </c>
      <c r="B55" s="20">
        <v>0</v>
      </c>
      <c r="C55" s="20">
        <v>0</v>
      </c>
      <c r="D55" s="20">
        <v>0</v>
      </c>
      <c r="E55" s="20">
        <v>0</v>
      </c>
      <c r="F55" s="70">
        <f t="shared" si="0"/>
        <v>0</v>
      </c>
      <c r="G55" s="70">
        <f t="shared" si="1"/>
        <v>0</v>
      </c>
      <c r="H55" s="70">
        <f t="shared" si="2"/>
        <v>0</v>
      </c>
    </row>
    <row r="56" ht="20.25" customHeight="1" spans="1:8">
      <c r="A56" s="19" t="s">
        <v>1429</v>
      </c>
      <c r="B56" s="20">
        <v>0</v>
      </c>
      <c r="C56" s="20">
        <v>0</v>
      </c>
      <c r="D56" s="20">
        <v>0</v>
      </c>
      <c r="E56" s="20">
        <v>0</v>
      </c>
      <c r="F56" s="70">
        <f t="shared" si="0"/>
        <v>0</v>
      </c>
      <c r="G56" s="70">
        <f t="shared" si="1"/>
        <v>0</v>
      </c>
      <c r="H56" s="70">
        <f t="shared" si="2"/>
        <v>0</v>
      </c>
    </row>
    <row r="57" ht="20.25" customHeight="1" spans="1:8">
      <c r="A57" s="19" t="s">
        <v>1430</v>
      </c>
      <c r="B57" s="20">
        <v>0</v>
      </c>
      <c r="C57" s="20">
        <v>0</v>
      </c>
      <c r="D57" s="20">
        <v>0</v>
      </c>
      <c r="E57" s="20">
        <v>0</v>
      </c>
      <c r="F57" s="70">
        <f t="shared" si="0"/>
        <v>0</v>
      </c>
      <c r="G57" s="70">
        <f t="shared" si="1"/>
        <v>0</v>
      </c>
      <c r="H57" s="70">
        <f t="shared" si="2"/>
        <v>0</v>
      </c>
    </row>
    <row r="58" ht="20.25" customHeight="1" spans="1:8">
      <c r="A58" s="19" t="s">
        <v>1431</v>
      </c>
      <c r="B58" s="20">
        <v>0</v>
      </c>
      <c r="C58" s="20">
        <v>0</v>
      </c>
      <c r="D58" s="20">
        <v>0</v>
      </c>
      <c r="E58" s="20">
        <v>0</v>
      </c>
      <c r="F58" s="70">
        <f t="shared" si="0"/>
        <v>0</v>
      </c>
      <c r="G58" s="70">
        <f t="shared" si="1"/>
        <v>0</v>
      </c>
      <c r="H58" s="70">
        <f t="shared" si="2"/>
        <v>0</v>
      </c>
    </row>
    <row r="59" ht="20.25" customHeight="1" spans="1:8">
      <c r="A59" s="19" t="s">
        <v>1432</v>
      </c>
      <c r="B59" s="20">
        <v>0</v>
      </c>
      <c r="C59" s="20">
        <v>0</v>
      </c>
      <c r="D59" s="20">
        <v>0</v>
      </c>
      <c r="E59" s="20">
        <v>0</v>
      </c>
      <c r="F59" s="70">
        <f t="shared" si="0"/>
        <v>0</v>
      </c>
      <c r="G59" s="70">
        <f t="shared" si="1"/>
        <v>0</v>
      </c>
      <c r="H59" s="70">
        <f t="shared" si="2"/>
        <v>0</v>
      </c>
    </row>
    <row r="60" ht="20.25" customHeight="1" spans="1:8">
      <c r="A60" s="19" t="s">
        <v>1433</v>
      </c>
      <c r="B60" s="20">
        <v>0</v>
      </c>
      <c r="C60" s="20">
        <v>0</v>
      </c>
      <c r="D60" s="20">
        <v>0</v>
      </c>
      <c r="E60" s="20">
        <v>0</v>
      </c>
      <c r="F60" s="70">
        <f t="shared" si="0"/>
        <v>0</v>
      </c>
      <c r="G60" s="70">
        <f t="shared" si="1"/>
        <v>0</v>
      </c>
      <c r="H60" s="70">
        <f t="shared" si="2"/>
        <v>0</v>
      </c>
    </row>
    <row r="61" ht="20.25" customHeight="1" spans="1:8">
      <c r="A61" s="19" t="s">
        <v>1434</v>
      </c>
      <c r="B61" s="20">
        <v>0</v>
      </c>
      <c r="C61" s="20">
        <v>0</v>
      </c>
      <c r="D61" s="20">
        <v>0</v>
      </c>
      <c r="E61" s="20">
        <v>0</v>
      </c>
      <c r="F61" s="70">
        <f t="shared" si="0"/>
        <v>0</v>
      </c>
      <c r="G61" s="70">
        <f t="shared" si="1"/>
        <v>0</v>
      </c>
      <c r="H61" s="70">
        <f t="shared" si="2"/>
        <v>0</v>
      </c>
    </row>
    <row r="62" ht="20.25" customHeight="1" spans="1:8">
      <c r="A62" s="19" t="s">
        <v>1435</v>
      </c>
      <c r="B62" s="20">
        <v>0</v>
      </c>
      <c r="C62" s="20">
        <v>0</v>
      </c>
      <c r="D62" s="20">
        <v>0</v>
      </c>
      <c r="E62" s="20">
        <v>0</v>
      </c>
      <c r="F62" s="70">
        <f t="shared" si="0"/>
        <v>0</v>
      </c>
      <c r="G62" s="70">
        <f t="shared" si="1"/>
        <v>0</v>
      </c>
      <c r="H62" s="70">
        <f t="shared" si="2"/>
        <v>0</v>
      </c>
    </row>
    <row r="63" ht="20.25" customHeight="1" spans="1:8">
      <c r="A63" s="19" t="s">
        <v>1436</v>
      </c>
      <c r="B63" s="20">
        <v>0</v>
      </c>
      <c r="C63" s="20">
        <v>0</v>
      </c>
      <c r="D63" s="20">
        <v>0</v>
      </c>
      <c r="E63" s="20">
        <v>0</v>
      </c>
      <c r="F63" s="70">
        <f t="shared" si="0"/>
        <v>0</v>
      </c>
      <c r="G63" s="70">
        <f t="shared" si="1"/>
        <v>0</v>
      </c>
      <c r="H63" s="70">
        <f t="shared" si="2"/>
        <v>0</v>
      </c>
    </row>
    <row r="64" ht="20.25" customHeight="1" spans="1:8">
      <c r="A64" s="19" t="s">
        <v>1437</v>
      </c>
      <c r="B64" s="20">
        <v>0</v>
      </c>
      <c r="C64" s="20">
        <v>0</v>
      </c>
      <c r="D64" s="20">
        <v>0</v>
      </c>
      <c r="E64" s="20">
        <v>0</v>
      </c>
      <c r="F64" s="70">
        <f t="shared" si="0"/>
        <v>0</v>
      </c>
      <c r="G64" s="70">
        <f t="shared" si="1"/>
        <v>0</v>
      </c>
      <c r="H64" s="70">
        <f t="shared" si="2"/>
        <v>0</v>
      </c>
    </row>
    <row r="65" ht="20.25" customHeight="1" spans="1:8">
      <c r="A65" s="19" t="s">
        <v>1438</v>
      </c>
      <c r="B65" s="20">
        <v>0</v>
      </c>
      <c r="C65" s="20">
        <v>0</v>
      </c>
      <c r="D65" s="20">
        <v>0</v>
      </c>
      <c r="E65" s="20">
        <v>0</v>
      </c>
      <c r="F65" s="70">
        <f t="shared" si="0"/>
        <v>0</v>
      </c>
      <c r="G65" s="70">
        <f t="shared" si="1"/>
        <v>0</v>
      </c>
      <c r="H65" s="70">
        <f t="shared" si="2"/>
        <v>0</v>
      </c>
    </row>
    <row r="66" ht="20.25" customHeight="1" spans="1:8">
      <c r="A66" s="19" t="s">
        <v>1439</v>
      </c>
      <c r="B66" s="20">
        <v>0</v>
      </c>
      <c r="C66" s="20">
        <v>0</v>
      </c>
      <c r="D66" s="20">
        <v>0</v>
      </c>
      <c r="E66" s="20">
        <v>2837</v>
      </c>
      <c r="F66" s="70">
        <f t="shared" si="0"/>
        <v>0</v>
      </c>
      <c r="G66" s="70">
        <f t="shared" si="1"/>
        <v>0</v>
      </c>
      <c r="H66" s="70">
        <f t="shared" si="2"/>
        <v>0</v>
      </c>
    </row>
    <row r="67" ht="20.25" customHeight="1" spans="1:8">
      <c r="A67" s="19" t="s">
        <v>1440</v>
      </c>
      <c r="B67" s="20">
        <v>0</v>
      </c>
      <c r="C67" s="20">
        <v>0</v>
      </c>
      <c r="D67" s="20">
        <v>0</v>
      </c>
      <c r="E67" s="20">
        <v>2837</v>
      </c>
      <c r="F67" s="70">
        <f t="shared" si="0"/>
        <v>0</v>
      </c>
      <c r="G67" s="70">
        <f t="shared" si="1"/>
        <v>0</v>
      </c>
      <c r="H67" s="70">
        <f t="shared" si="2"/>
        <v>0</v>
      </c>
    </row>
    <row r="68" ht="20.25" customHeight="1" spans="1:8">
      <c r="A68" s="19" t="s">
        <v>1441</v>
      </c>
      <c r="B68" s="20">
        <v>0</v>
      </c>
      <c r="C68" s="20">
        <v>0</v>
      </c>
      <c r="D68" s="20">
        <v>0</v>
      </c>
      <c r="E68" s="20">
        <v>0</v>
      </c>
      <c r="F68" s="70">
        <f>IF(B68&lt;&gt;0,(E68/B68)*100,0)</f>
        <v>0</v>
      </c>
      <c r="G68" s="70">
        <f>IF(C68&lt;&gt;0,(E68/C68)*100,0)</f>
        <v>0</v>
      </c>
      <c r="H68" s="70">
        <f>IF(D68&lt;&gt;0,(E68/D68)*100,0)</f>
        <v>0</v>
      </c>
    </row>
    <row r="69" ht="20.25" customHeight="1" spans="1:8">
      <c r="A69" s="19" t="s">
        <v>1442</v>
      </c>
      <c r="B69" s="20">
        <v>0</v>
      </c>
      <c r="C69" s="20">
        <v>0</v>
      </c>
      <c r="D69" s="20">
        <v>0</v>
      </c>
      <c r="E69" s="20">
        <v>0</v>
      </c>
      <c r="F69" s="70">
        <f>IF(B69&lt;&gt;0,(E69/B69)*100,0)</f>
        <v>0</v>
      </c>
      <c r="G69" s="70">
        <f>IF(C69&lt;&gt;0,(E69/C69)*100,0)</f>
        <v>0</v>
      </c>
      <c r="H69" s="70">
        <f>IF(D69&lt;&gt;0,(E69/D69)*100,0)</f>
        <v>0</v>
      </c>
    </row>
    <row r="70" ht="20.25" customHeight="1" spans="1:8">
      <c r="A70" s="19" t="s">
        <v>1443</v>
      </c>
      <c r="B70" s="20">
        <v>3100</v>
      </c>
      <c r="C70" s="20">
        <v>6207</v>
      </c>
      <c r="D70" s="20">
        <v>1857</v>
      </c>
      <c r="E70" s="20">
        <v>3369</v>
      </c>
      <c r="F70" s="70">
        <f>IF(B70&lt;&gt;0,(E70/B70)*100,0)</f>
        <v>108.677419354839</v>
      </c>
      <c r="G70" s="70">
        <f>IF(C70&lt;&gt;0,(E70/C70)*100,0)</f>
        <v>54.2774287095215</v>
      </c>
      <c r="H70" s="70">
        <f>IF(D70&lt;&gt;0,(E70/D70)*100,0)</f>
        <v>181.421647819063</v>
      </c>
    </row>
    <row r="71" ht="20.25" customHeight="1" spans="1:8">
      <c r="A71" s="19" t="s">
        <v>1444</v>
      </c>
      <c r="B71" s="20">
        <v>0</v>
      </c>
      <c r="C71" s="20">
        <v>0</v>
      </c>
      <c r="D71" s="20">
        <v>1857</v>
      </c>
      <c r="E71" s="20">
        <v>3369</v>
      </c>
      <c r="F71" s="70">
        <f>IF(B71&lt;&gt;0,(E71/B71)*100,0)</f>
        <v>0</v>
      </c>
      <c r="G71" s="70">
        <f>IF(C71&lt;&gt;0,(E71/C71)*100,0)</f>
        <v>0</v>
      </c>
      <c r="H71" s="70">
        <f>IF(D71&lt;&gt;0,(E71/D71)*100,0)</f>
        <v>181.421647819063</v>
      </c>
    </row>
    <row r="72" ht="20.25" customHeight="1" spans="1:8">
      <c r="A72" s="19" t="s">
        <v>1445</v>
      </c>
      <c r="B72" s="20">
        <v>0</v>
      </c>
      <c r="C72" s="20">
        <v>0</v>
      </c>
      <c r="D72" s="20">
        <v>0</v>
      </c>
      <c r="E72" s="20">
        <v>0</v>
      </c>
      <c r="F72" s="70">
        <f>IF(B72&lt;&gt;0,(E72/B72)*100,0)</f>
        <v>0</v>
      </c>
      <c r="G72" s="70">
        <f>IF(C72&lt;&gt;0,(E72/C72)*100,0)</f>
        <v>0</v>
      </c>
      <c r="H72" s="70">
        <f>IF(D72&lt;&gt;0,(E72/D72)*100,0)</f>
        <v>0</v>
      </c>
    </row>
    <row r="73" ht="20.25" customHeight="1" spans="1:8">
      <c r="A73" s="19"/>
      <c r="B73" s="20">
        <v>0</v>
      </c>
      <c r="C73" s="20">
        <v>0</v>
      </c>
      <c r="D73" s="20">
        <v>0</v>
      </c>
      <c r="E73" s="20">
        <v>0</v>
      </c>
      <c r="F73" s="70">
        <v>0</v>
      </c>
      <c r="G73" s="70">
        <v>0</v>
      </c>
      <c r="H73" s="70">
        <v>0</v>
      </c>
    </row>
    <row r="74" ht="20.25" customHeight="1" spans="1:8">
      <c r="A74" s="35" t="s">
        <v>1446</v>
      </c>
      <c r="B74" s="20">
        <v>16500</v>
      </c>
      <c r="C74" s="20">
        <v>20526</v>
      </c>
      <c r="D74" s="20">
        <v>31350</v>
      </c>
      <c r="E74" s="20">
        <v>20526</v>
      </c>
      <c r="F74" s="70">
        <f>IF(B74&lt;&gt;0,(E74/B74)*100,0)</f>
        <v>124.4</v>
      </c>
      <c r="G74" s="70">
        <f>IF(C74&lt;&gt;0,(E74/C74)*100,0)</f>
        <v>100</v>
      </c>
      <c r="H74" s="70">
        <f>IF(D74&lt;&gt;0,(E74/D74)*100,0)</f>
        <v>65.4736842105263</v>
      </c>
    </row>
    <row r="75" ht="20.25" customHeight="1" spans="1:8">
      <c r="A75" s="42"/>
      <c r="B75" s="75">
        <v>0</v>
      </c>
      <c r="C75" s="75">
        <v>0</v>
      </c>
      <c r="D75" s="75">
        <v>0</v>
      </c>
      <c r="E75" s="75">
        <v>0</v>
      </c>
      <c r="F75" s="70">
        <v>0</v>
      </c>
      <c r="G75" s="70">
        <v>0</v>
      </c>
      <c r="H75" s="70">
        <v>0</v>
      </c>
    </row>
    <row r="76" ht="20.25" customHeight="1" spans="1:8">
      <c r="A76" s="42" t="s">
        <v>1447</v>
      </c>
      <c r="B76" s="20">
        <v>0</v>
      </c>
      <c r="C76" s="20">
        <v>0</v>
      </c>
      <c r="D76" s="20">
        <v>2135</v>
      </c>
      <c r="E76" s="20">
        <v>2953</v>
      </c>
      <c r="F76" s="70">
        <f t="shared" ref="F76:F84" si="3">IF(B76&lt;&gt;0,(E76/B76)*100,0)</f>
        <v>0</v>
      </c>
      <c r="G76" s="70">
        <f t="shared" ref="G76:G84" si="4">IF(C76&lt;&gt;0,(E76/C76)*100,0)</f>
        <v>0</v>
      </c>
      <c r="H76" s="70">
        <f t="shared" ref="H76:H84" si="5">IF(D76&lt;&gt;0,(E76/D76)*100,0)</f>
        <v>138.313817330211</v>
      </c>
    </row>
    <row r="77" ht="20.25" customHeight="1" spans="1:8">
      <c r="A77" s="42" t="s">
        <v>1448</v>
      </c>
      <c r="B77" s="20">
        <v>0</v>
      </c>
      <c r="C77" s="20">
        <v>0</v>
      </c>
      <c r="D77" s="20">
        <v>0</v>
      </c>
      <c r="E77" s="20">
        <v>0</v>
      </c>
      <c r="F77" s="70">
        <f t="shared" si="3"/>
        <v>0</v>
      </c>
      <c r="G77" s="70">
        <f t="shared" si="4"/>
        <v>0</v>
      </c>
      <c r="H77" s="70">
        <f t="shared" si="5"/>
        <v>0</v>
      </c>
    </row>
    <row r="78" ht="20.25" customHeight="1" spans="1:8">
      <c r="A78" s="42" t="s">
        <v>1449</v>
      </c>
      <c r="B78" s="20">
        <v>0</v>
      </c>
      <c r="C78" s="20">
        <v>0</v>
      </c>
      <c r="D78" s="20">
        <v>0</v>
      </c>
      <c r="E78" s="20">
        <v>0</v>
      </c>
      <c r="F78" s="70">
        <f t="shared" si="3"/>
        <v>0</v>
      </c>
      <c r="G78" s="70">
        <f t="shared" si="4"/>
        <v>0</v>
      </c>
      <c r="H78" s="70">
        <f t="shared" si="5"/>
        <v>0</v>
      </c>
    </row>
    <row r="79" ht="20.25" customHeight="1" spans="1:8">
      <c r="A79" s="42" t="s">
        <v>1450</v>
      </c>
      <c r="B79" s="20">
        <v>0</v>
      </c>
      <c r="C79" s="20">
        <v>0</v>
      </c>
      <c r="D79" s="20">
        <v>2014</v>
      </c>
      <c r="E79" s="20">
        <v>3139</v>
      </c>
      <c r="F79" s="70">
        <f t="shared" si="3"/>
        <v>0</v>
      </c>
      <c r="G79" s="70">
        <f t="shared" si="4"/>
        <v>0</v>
      </c>
      <c r="H79" s="70">
        <f t="shared" si="5"/>
        <v>155.858987090367</v>
      </c>
    </row>
    <row r="80" ht="20.25" customHeight="1" spans="1:8">
      <c r="A80" s="42" t="s">
        <v>1451</v>
      </c>
      <c r="B80" s="20">
        <v>0</v>
      </c>
      <c r="C80" s="20">
        <v>0</v>
      </c>
      <c r="D80" s="20">
        <v>0</v>
      </c>
      <c r="E80" s="20">
        <v>0</v>
      </c>
      <c r="F80" s="70">
        <f t="shared" si="3"/>
        <v>0</v>
      </c>
      <c r="G80" s="70">
        <f t="shared" si="4"/>
        <v>0</v>
      </c>
      <c r="H80" s="70">
        <f t="shared" si="5"/>
        <v>0</v>
      </c>
    </row>
    <row r="81" ht="20.25" customHeight="1" spans="1:8">
      <c r="A81" s="42" t="s">
        <v>85</v>
      </c>
      <c r="B81" s="20">
        <v>0</v>
      </c>
      <c r="C81" s="20">
        <v>0</v>
      </c>
      <c r="D81" s="20">
        <v>0</v>
      </c>
      <c r="E81" s="20">
        <v>0</v>
      </c>
      <c r="F81" s="70">
        <f t="shared" si="3"/>
        <v>0</v>
      </c>
      <c r="G81" s="70">
        <f t="shared" si="4"/>
        <v>0</v>
      </c>
      <c r="H81" s="70">
        <f t="shared" si="5"/>
        <v>0</v>
      </c>
    </row>
    <row r="82" ht="20.25" customHeight="1" spans="1:8">
      <c r="A82" s="42" t="s">
        <v>86</v>
      </c>
      <c r="B82" s="20">
        <v>0</v>
      </c>
      <c r="C82" s="20">
        <v>0</v>
      </c>
      <c r="D82" s="20">
        <v>44200</v>
      </c>
      <c r="E82" s="20">
        <v>190900</v>
      </c>
      <c r="F82" s="70">
        <f t="shared" si="3"/>
        <v>0</v>
      </c>
      <c r="G82" s="70">
        <f t="shared" si="4"/>
        <v>0</v>
      </c>
      <c r="H82" s="70">
        <f t="shared" si="5"/>
        <v>431.900452488688</v>
      </c>
    </row>
    <row r="83" ht="20.25" customHeight="1" spans="1:8">
      <c r="A83" s="42" t="s">
        <v>1452</v>
      </c>
      <c r="B83" s="20">
        <v>0</v>
      </c>
      <c r="C83" s="20">
        <v>0</v>
      </c>
      <c r="D83" s="20">
        <v>0</v>
      </c>
      <c r="E83" s="20">
        <v>0</v>
      </c>
      <c r="F83" s="70">
        <f t="shared" si="3"/>
        <v>0</v>
      </c>
      <c r="G83" s="70">
        <f t="shared" si="4"/>
        <v>0</v>
      </c>
      <c r="H83" s="70">
        <f t="shared" si="5"/>
        <v>0</v>
      </c>
    </row>
    <row r="84" ht="20.25" customHeight="1" spans="1:8">
      <c r="A84" s="42" t="s">
        <v>1453</v>
      </c>
      <c r="B84" s="20">
        <v>0</v>
      </c>
      <c r="C84" s="20">
        <v>0</v>
      </c>
      <c r="D84" s="20">
        <v>0</v>
      </c>
      <c r="E84" s="20">
        <v>0</v>
      </c>
      <c r="F84" s="70">
        <f t="shared" si="3"/>
        <v>0</v>
      </c>
      <c r="G84" s="70">
        <f t="shared" si="4"/>
        <v>0</v>
      </c>
      <c r="H84" s="70">
        <f t="shared" si="5"/>
        <v>0</v>
      </c>
    </row>
    <row r="85" ht="20.25" customHeight="1" spans="1:8">
      <c r="A85" s="42"/>
      <c r="B85" s="20">
        <v>0</v>
      </c>
      <c r="C85" s="20">
        <v>0</v>
      </c>
      <c r="D85" s="20">
        <v>0</v>
      </c>
      <c r="E85" s="20">
        <v>0</v>
      </c>
      <c r="F85" s="70">
        <v>0</v>
      </c>
      <c r="G85" s="70">
        <v>0</v>
      </c>
      <c r="H85" s="70">
        <v>0</v>
      </c>
    </row>
    <row r="86" ht="20.25" customHeight="1" spans="1:8">
      <c r="A86" s="44" t="s">
        <v>94</v>
      </c>
      <c r="B86" s="20">
        <v>0</v>
      </c>
      <c r="C86" s="20">
        <v>0</v>
      </c>
      <c r="D86" s="20">
        <v>79699</v>
      </c>
      <c r="E86" s="20">
        <v>217518</v>
      </c>
      <c r="F86" s="70">
        <f>IF(B86&lt;&gt;0,(E86/B86)*100,0)</f>
        <v>0</v>
      </c>
      <c r="G86" s="70">
        <f>IF(C86&lt;&gt;0,(E86/C86)*100,0)</f>
        <v>0</v>
      </c>
      <c r="H86" s="70">
        <f>IF(D86&lt;&gt;0,(E86/D86)*100,0)</f>
        <v>272.92437797212</v>
      </c>
    </row>
    <row r="87" customHeight="1" spans="1:1">
      <c r="A87" s="71" t="s">
        <v>1228</v>
      </c>
    </row>
  </sheetData>
  <mergeCells count="1">
    <mergeCell ref="A1:H1"/>
  </mergeCells>
  <pageMargins left="0.697916666666667" right="0.697916666666667" top="0.75" bottom="0.75" header="0" footer="0"/>
  <pageSetup paperSize="9" orientation="portrait" blackAndWhite="1" useFirstPageNumber="1"/>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1"/>
  <sheetViews>
    <sheetView showGridLines="0" zoomScaleSheetLayoutView="60" topLeftCell="A268" workbookViewId="0">
      <selection activeCell="E295" sqref="E295"/>
    </sheetView>
  </sheetViews>
  <sheetFormatPr defaultColWidth="10.2857142857143" defaultRowHeight="14.25" customHeight="1" outlineLevelCol="7"/>
  <cols>
    <col min="1" max="1" width="64.2857142857143" style="66" customWidth="1"/>
    <col min="2" max="8" width="17.8571428571429" style="66" customWidth="1"/>
    <col min="9" max="16384" width="10.2857142857143" customWidth="1"/>
  </cols>
  <sheetData>
    <row r="1" ht="50.25" customHeight="1" spans="1:8">
      <c r="A1" s="69" t="str">
        <f>财政决算公开目录!D18</f>
        <v>15-2022年师宗县政府性基金预算支出决算表（本级）</v>
      </c>
      <c r="B1" s="69"/>
      <c r="C1" s="69"/>
      <c r="D1" s="69"/>
      <c r="E1" s="69"/>
      <c r="F1" s="69"/>
      <c r="G1" s="69"/>
      <c r="H1" s="69"/>
    </row>
    <row r="2" ht="20.25" customHeight="1" spans="2:8">
      <c r="B2" s="25"/>
      <c r="C2" s="25"/>
      <c r="D2" s="25"/>
      <c r="E2" s="25"/>
      <c r="H2" s="16" t="s">
        <v>39</v>
      </c>
    </row>
    <row r="3" ht="30" customHeight="1" spans="1:8">
      <c r="A3" s="17" t="s">
        <v>40</v>
      </c>
      <c r="B3" s="18" t="s">
        <v>42</v>
      </c>
      <c r="C3" s="18" t="s">
        <v>43</v>
      </c>
      <c r="D3" s="18" t="s">
        <v>44</v>
      </c>
      <c r="E3" s="18" t="s">
        <v>45</v>
      </c>
      <c r="F3" s="18" t="s">
        <v>47</v>
      </c>
      <c r="G3" s="18" t="s">
        <v>48</v>
      </c>
      <c r="H3" s="18" t="s">
        <v>49</v>
      </c>
    </row>
    <row r="4" ht="20.25" customHeight="1" spans="1:8">
      <c r="A4" s="42" t="s">
        <v>102</v>
      </c>
      <c r="B4" s="20">
        <v>0</v>
      </c>
      <c r="C4" s="20">
        <v>0</v>
      </c>
      <c r="D4" s="20">
        <v>0</v>
      </c>
      <c r="E4" s="20">
        <v>0</v>
      </c>
      <c r="F4" s="70">
        <f t="shared" ref="F4:F67" si="0">IF(B4&lt;&gt;0,(E4/B4)*100,0)</f>
        <v>0</v>
      </c>
      <c r="G4" s="70">
        <f t="shared" ref="G4:G67" si="1">IF(C4&lt;&gt;0,(E4/C4)*100,0)</f>
        <v>0</v>
      </c>
      <c r="H4" s="70">
        <f t="shared" ref="H4:H67" si="2">IF(D4&lt;&gt;0,(E4/D4)*100,0)</f>
        <v>0</v>
      </c>
    </row>
    <row r="5" ht="20.25" customHeight="1" spans="1:8">
      <c r="A5" s="42" t="s">
        <v>1454</v>
      </c>
      <c r="B5" s="20">
        <v>0</v>
      </c>
      <c r="C5" s="20">
        <v>0</v>
      </c>
      <c r="D5" s="20">
        <v>0</v>
      </c>
      <c r="E5" s="20">
        <v>0</v>
      </c>
      <c r="F5" s="70">
        <f t="shared" si="0"/>
        <v>0</v>
      </c>
      <c r="G5" s="70">
        <f t="shared" si="1"/>
        <v>0</v>
      </c>
      <c r="H5" s="70">
        <f t="shared" si="2"/>
        <v>0</v>
      </c>
    </row>
    <row r="6" ht="20.25" customHeight="1" spans="1:8">
      <c r="A6" s="42" t="s">
        <v>1455</v>
      </c>
      <c r="B6" s="20">
        <v>0</v>
      </c>
      <c r="C6" s="20">
        <v>0</v>
      </c>
      <c r="D6" s="20">
        <v>0</v>
      </c>
      <c r="E6" s="20">
        <v>0</v>
      </c>
      <c r="F6" s="70">
        <f t="shared" si="0"/>
        <v>0</v>
      </c>
      <c r="G6" s="70">
        <f t="shared" si="1"/>
        <v>0</v>
      </c>
      <c r="H6" s="70">
        <f t="shared" si="2"/>
        <v>0</v>
      </c>
    </row>
    <row r="7" ht="20.25" customHeight="1" spans="1:8">
      <c r="A7" s="42" t="s">
        <v>1456</v>
      </c>
      <c r="B7" s="20">
        <v>0</v>
      </c>
      <c r="C7" s="20">
        <v>0</v>
      </c>
      <c r="D7" s="20">
        <v>0</v>
      </c>
      <c r="E7" s="20">
        <v>0</v>
      </c>
      <c r="F7" s="70">
        <f t="shared" si="0"/>
        <v>0</v>
      </c>
      <c r="G7" s="70">
        <f t="shared" si="1"/>
        <v>0</v>
      </c>
      <c r="H7" s="70">
        <f t="shared" si="2"/>
        <v>0</v>
      </c>
    </row>
    <row r="8" ht="20.25" customHeight="1" spans="1:8">
      <c r="A8" s="42" t="s">
        <v>1457</v>
      </c>
      <c r="B8" s="20">
        <v>0</v>
      </c>
      <c r="C8" s="20">
        <v>0</v>
      </c>
      <c r="D8" s="20">
        <v>0</v>
      </c>
      <c r="E8" s="20">
        <v>0</v>
      </c>
      <c r="F8" s="70">
        <f t="shared" si="0"/>
        <v>0</v>
      </c>
      <c r="G8" s="70">
        <f t="shared" si="1"/>
        <v>0</v>
      </c>
      <c r="H8" s="70">
        <f t="shared" si="2"/>
        <v>0</v>
      </c>
    </row>
    <row r="9" ht="20.25" customHeight="1" spans="1:8">
      <c r="A9" s="42" t="s">
        <v>1458</v>
      </c>
      <c r="B9" s="20">
        <v>0</v>
      </c>
      <c r="C9" s="20">
        <v>0</v>
      </c>
      <c r="D9" s="20">
        <v>0</v>
      </c>
      <c r="E9" s="20">
        <v>0</v>
      </c>
      <c r="F9" s="70">
        <f t="shared" si="0"/>
        <v>0</v>
      </c>
      <c r="G9" s="70">
        <f t="shared" si="1"/>
        <v>0</v>
      </c>
      <c r="H9" s="70">
        <f t="shared" si="2"/>
        <v>0</v>
      </c>
    </row>
    <row r="10" ht="20.25" customHeight="1" spans="1:8">
      <c r="A10" s="42" t="s">
        <v>1459</v>
      </c>
      <c r="B10" s="20">
        <v>0</v>
      </c>
      <c r="C10" s="20">
        <v>0</v>
      </c>
      <c r="D10" s="20">
        <v>0</v>
      </c>
      <c r="E10" s="20">
        <v>0</v>
      </c>
      <c r="F10" s="70">
        <f t="shared" si="0"/>
        <v>0</v>
      </c>
      <c r="G10" s="70">
        <f t="shared" si="1"/>
        <v>0</v>
      </c>
      <c r="H10" s="70">
        <f t="shared" si="2"/>
        <v>0</v>
      </c>
    </row>
    <row r="11" ht="20.25" customHeight="1" spans="1:8">
      <c r="A11" s="42" t="s">
        <v>1460</v>
      </c>
      <c r="B11" s="20">
        <v>0</v>
      </c>
      <c r="C11" s="20">
        <v>0</v>
      </c>
      <c r="D11" s="20">
        <v>0</v>
      </c>
      <c r="E11" s="20">
        <v>0</v>
      </c>
      <c r="F11" s="70">
        <f t="shared" si="0"/>
        <v>0</v>
      </c>
      <c r="G11" s="70">
        <f t="shared" si="1"/>
        <v>0</v>
      </c>
      <c r="H11" s="70">
        <f t="shared" si="2"/>
        <v>0</v>
      </c>
    </row>
    <row r="12" ht="20.25" customHeight="1" spans="1:8">
      <c r="A12" s="42" t="s">
        <v>103</v>
      </c>
      <c r="B12" s="20">
        <v>1</v>
      </c>
      <c r="C12" s="20">
        <v>6</v>
      </c>
      <c r="D12" s="20">
        <v>0</v>
      </c>
      <c r="E12" s="20">
        <v>0</v>
      </c>
      <c r="F12" s="70">
        <f t="shared" si="0"/>
        <v>0</v>
      </c>
      <c r="G12" s="70">
        <f t="shared" si="1"/>
        <v>0</v>
      </c>
      <c r="H12" s="70">
        <f t="shared" si="2"/>
        <v>0</v>
      </c>
    </row>
    <row r="13" ht="20.25" customHeight="1" spans="1:8">
      <c r="A13" s="42" t="s">
        <v>1461</v>
      </c>
      <c r="B13" s="20">
        <v>1</v>
      </c>
      <c r="C13" s="20">
        <v>6</v>
      </c>
      <c r="D13" s="20">
        <v>0</v>
      </c>
      <c r="E13" s="20">
        <v>0</v>
      </c>
      <c r="F13" s="70">
        <f t="shared" si="0"/>
        <v>0</v>
      </c>
      <c r="G13" s="70">
        <f t="shared" si="1"/>
        <v>0</v>
      </c>
      <c r="H13" s="70">
        <f t="shared" si="2"/>
        <v>0</v>
      </c>
    </row>
    <row r="14" ht="20.25" customHeight="1" spans="1:8">
      <c r="A14" s="42" t="s">
        <v>1462</v>
      </c>
      <c r="B14" s="20">
        <v>0</v>
      </c>
      <c r="C14" s="20">
        <v>0</v>
      </c>
      <c r="D14" s="20">
        <v>0</v>
      </c>
      <c r="E14" s="20">
        <v>0</v>
      </c>
      <c r="F14" s="70">
        <f t="shared" si="0"/>
        <v>0</v>
      </c>
      <c r="G14" s="70">
        <f t="shared" si="1"/>
        <v>0</v>
      </c>
      <c r="H14" s="70">
        <f t="shared" si="2"/>
        <v>0</v>
      </c>
    </row>
    <row r="15" ht="20.25" customHeight="1" spans="1:8">
      <c r="A15" s="42" t="s">
        <v>1463</v>
      </c>
      <c r="B15" s="20">
        <v>0</v>
      </c>
      <c r="C15" s="20">
        <v>0</v>
      </c>
      <c r="D15" s="20">
        <v>0</v>
      </c>
      <c r="E15" s="20">
        <v>0</v>
      </c>
      <c r="F15" s="70">
        <f t="shared" si="0"/>
        <v>0</v>
      </c>
      <c r="G15" s="70">
        <f t="shared" si="1"/>
        <v>0</v>
      </c>
      <c r="H15" s="70">
        <f t="shared" si="2"/>
        <v>0</v>
      </c>
    </row>
    <row r="16" ht="20.25" customHeight="1" spans="1:8">
      <c r="A16" s="42" t="s">
        <v>1464</v>
      </c>
      <c r="B16" s="20">
        <v>0</v>
      </c>
      <c r="C16" s="20">
        <v>0</v>
      </c>
      <c r="D16" s="20">
        <v>0</v>
      </c>
      <c r="E16" s="20">
        <v>0</v>
      </c>
      <c r="F16" s="70">
        <f t="shared" si="0"/>
        <v>0</v>
      </c>
      <c r="G16" s="70">
        <f t="shared" si="1"/>
        <v>0</v>
      </c>
      <c r="H16" s="70">
        <f t="shared" si="2"/>
        <v>0</v>
      </c>
    </row>
    <row r="17" ht="20.25" customHeight="1" spans="1:8">
      <c r="A17" s="42" t="s">
        <v>1465</v>
      </c>
      <c r="B17" s="20">
        <v>0</v>
      </c>
      <c r="C17" s="20">
        <v>0</v>
      </c>
      <c r="D17" s="20">
        <v>0</v>
      </c>
      <c r="E17" s="20">
        <v>0</v>
      </c>
      <c r="F17" s="70">
        <f t="shared" si="0"/>
        <v>0</v>
      </c>
      <c r="G17" s="70">
        <f t="shared" si="1"/>
        <v>0</v>
      </c>
      <c r="H17" s="70">
        <f t="shared" si="2"/>
        <v>0</v>
      </c>
    </row>
    <row r="18" ht="20.25" customHeight="1" spans="1:8">
      <c r="A18" s="42" t="s">
        <v>1466</v>
      </c>
      <c r="B18" s="20">
        <v>0</v>
      </c>
      <c r="C18" s="20">
        <v>0</v>
      </c>
      <c r="D18" s="20">
        <v>0</v>
      </c>
      <c r="E18" s="20">
        <v>0</v>
      </c>
      <c r="F18" s="70">
        <f t="shared" si="0"/>
        <v>0</v>
      </c>
      <c r="G18" s="70">
        <f t="shared" si="1"/>
        <v>0</v>
      </c>
      <c r="H18" s="70">
        <f t="shared" si="2"/>
        <v>0</v>
      </c>
    </row>
    <row r="19" ht="20.25" customHeight="1" spans="1:8">
      <c r="A19" s="42" t="s">
        <v>1467</v>
      </c>
      <c r="B19" s="20">
        <v>0</v>
      </c>
      <c r="C19" s="20">
        <v>0</v>
      </c>
      <c r="D19" s="20">
        <v>0</v>
      </c>
      <c r="E19" s="20">
        <v>0</v>
      </c>
      <c r="F19" s="70">
        <f t="shared" si="0"/>
        <v>0</v>
      </c>
      <c r="G19" s="70">
        <f t="shared" si="1"/>
        <v>0</v>
      </c>
      <c r="H19" s="70">
        <f t="shared" si="2"/>
        <v>0</v>
      </c>
    </row>
    <row r="20" ht="20.25" customHeight="1" spans="1:8">
      <c r="A20" s="42" t="s">
        <v>1468</v>
      </c>
      <c r="B20" s="20">
        <v>0</v>
      </c>
      <c r="C20" s="20">
        <v>0</v>
      </c>
      <c r="D20" s="20">
        <v>0</v>
      </c>
      <c r="E20" s="20">
        <v>0</v>
      </c>
      <c r="F20" s="70">
        <f t="shared" si="0"/>
        <v>0</v>
      </c>
      <c r="G20" s="70">
        <f t="shared" si="1"/>
        <v>0</v>
      </c>
      <c r="H20" s="70">
        <f t="shared" si="2"/>
        <v>0</v>
      </c>
    </row>
    <row r="21" ht="20.25" customHeight="1" spans="1:8">
      <c r="A21" s="42" t="s">
        <v>1469</v>
      </c>
      <c r="B21" s="20">
        <v>0</v>
      </c>
      <c r="C21" s="20">
        <v>0</v>
      </c>
      <c r="D21" s="20">
        <v>0</v>
      </c>
      <c r="E21" s="20">
        <v>0</v>
      </c>
      <c r="F21" s="70">
        <f t="shared" si="0"/>
        <v>0</v>
      </c>
      <c r="G21" s="70">
        <f t="shared" si="1"/>
        <v>0</v>
      </c>
      <c r="H21" s="70">
        <f t="shared" si="2"/>
        <v>0</v>
      </c>
    </row>
    <row r="22" ht="20.25" customHeight="1" spans="1:8">
      <c r="A22" s="42" t="s">
        <v>1470</v>
      </c>
      <c r="B22" s="20">
        <v>0</v>
      </c>
      <c r="C22" s="20">
        <v>0</v>
      </c>
      <c r="D22" s="20">
        <v>0</v>
      </c>
      <c r="E22" s="20">
        <v>0</v>
      </c>
      <c r="F22" s="70">
        <f t="shared" si="0"/>
        <v>0</v>
      </c>
      <c r="G22" s="70">
        <f t="shared" si="1"/>
        <v>0</v>
      </c>
      <c r="H22" s="70">
        <f t="shared" si="2"/>
        <v>0</v>
      </c>
    </row>
    <row r="23" ht="20.25" customHeight="1" spans="1:8">
      <c r="A23" s="42" t="s">
        <v>1471</v>
      </c>
      <c r="B23" s="20">
        <v>0</v>
      </c>
      <c r="C23" s="20">
        <v>0</v>
      </c>
      <c r="D23" s="20">
        <v>0</v>
      </c>
      <c r="E23" s="20">
        <v>0</v>
      </c>
      <c r="F23" s="70">
        <f t="shared" si="0"/>
        <v>0</v>
      </c>
      <c r="G23" s="70">
        <f t="shared" si="1"/>
        <v>0</v>
      </c>
      <c r="H23" s="70">
        <f t="shared" si="2"/>
        <v>0</v>
      </c>
    </row>
    <row r="24" ht="20.25" customHeight="1" spans="1:8">
      <c r="A24" s="42" t="s">
        <v>1472</v>
      </c>
      <c r="B24" s="20">
        <v>0</v>
      </c>
      <c r="C24" s="20">
        <v>0</v>
      </c>
      <c r="D24" s="20">
        <v>0</v>
      </c>
      <c r="E24" s="20">
        <v>0</v>
      </c>
      <c r="F24" s="70">
        <f t="shared" si="0"/>
        <v>0</v>
      </c>
      <c r="G24" s="70">
        <f t="shared" si="1"/>
        <v>0</v>
      </c>
      <c r="H24" s="70">
        <f t="shared" si="2"/>
        <v>0</v>
      </c>
    </row>
    <row r="25" ht="20.25" customHeight="1" spans="1:8">
      <c r="A25" s="42" t="s">
        <v>1473</v>
      </c>
      <c r="B25" s="20">
        <v>0</v>
      </c>
      <c r="C25" s="20">
        <v>0</v>
      </c>
      <c r="D25" s="20">
        <v>0</v>
      </c>
      <c r="E25" s="20">
        <v>0</v>
      </c>
      <c r="F25" s="70">
        <f t="shared" si="0"/>
        <v>0</v>
      </c>
      <c r="G25" s="70">
        <f t="shared" si="1"/>
        <v>0</v>
      </c>
      <c r="H25" s="70">
        <f t="shared" si="2"/>
        <v>0</v>
      </c>
    </row>
    <row r="26" ht="20.25" customHeight="1" spans="1:8">
      <c r="A26" s="42" t="s">
        <v>1474</v>
      </c>
      <c r="B26" s="20">
        <v>0</v>
      </c>
      <c r="C26" s="20">
        <v>0</v>
      </c>
      <c r="D26" s="20">
        <v>0</v>
      </c>
      <c r="E26" s="20">
        <v>0</v>
      </c>
      <c r="F26" s="70">
        <f t="shared" si="0"/>
        <v>0</v>
      </c>
      <c r="G26" s="70">
        <f t="shared" si="1"/>
        <v>0</v>
      </c>
      <c r="H26" s="70">
        <f t="shared" si="2"/>
        <v>0</v>
      </c>
    </row>
    <row r="27" ht="20.25" customHeight="1" spans="1:8">
      <c r="A27" s="42" t="s">
        <v>1475</v>
      </c>
      <c r="B27" s="20">
        <v>0</v>
      </c>
      <c r="C27" s="20">
        <v>0</v>
      </c>
      <c r="D27" s="20">
        <v>0</v>
      </c>
      <c r="E27" s="20">
        <v>0</v>
      </c>
      <c r="F27" s="70">
        <f t="shared" si="0"/>
        <v>0</v>
      </c>
      <c r="G27" s="70">
        <f t="shared" si="1"/>
        <v>0</v>
      </c>
      <c r="H27" s="70">
        <f t="shared" si="2"/>
        <v>0</v>
      </c>
    </row>
    <row r="28" ht="20.25" customHeight="1" spans="1:8">
      <c r="A28" s="42" t="s">
        <v>104</v>
      </c>
      <c r="B28" s="20">
        <v>397</v>
      </c>
      <c r="C28" s="20">
        <v>314</v>
      </c>
      <c r="D28" s="20">
        <v>376</v>
      </c>
      <c r="E28" s="20">
        <v>292</v>
      </c>
      <c r="F28" s="70">
        <f t="shared" si="0"/>
        <v>73.551637279597</v>
      </c>
      <c r="G28" s="70">
        <f t="shared" si="1"/>
        <v>92.9936305732484</v>
      </c>
      <c r="H28" s="70">
        <f t="shared" si="2"/>
        <v>77.6595744680851</v>
      </c>
    </row>
    <row r="29" ht="20.25" customHeight="1" spans="1:8">
      <c r="A29" s="42" t="s">
        <v>1476</v>
      </c>
      <c r="B29" s="20">
        <v>231</v>
      </c>
      <c r="C29" s="20">
        <v>230</v>
      </c>
      <c r="D29" s="20">
        <v>376</v>
      </c>
      <c r="E29" s="20">
        <v>208</v>
      </c>
      <c r="F29" s="70">
        <f t="shared" si="0"/>
        <v>90.04329004329</v>
      </c>
      <c r="G29" s="70">
        <f t="shared" si="1"/>
        <v>90.4347826086957</v>
      </c>
      <c r="H29" s="70">
        <f t="shared" si="2"/>
        <v>55.3191489361702</v>
      </c>
    </row>
    <row r="30" ht="20.25" customHeight="1" spans="1:8">
      <c r="A30" s="42" t="s">
        <v>1477</v>
      </c>
      <c r="B30" s="20">
        <v>0</v>
      </c>
      <c r="C30" s="20">
        <v>0</v>
      </c>
      <c r="D30" s="20">
        <v>376</v>
      </c>
      <c r="E30" s="20">
        <v>208</v>
      </c>
      <c r="F30" s="70">
        <f t="shared" si="0"/>
        <v>0</v>
      </c>
      <c r="G30" s="70">
        <f t="shared" si="1"/>
        <v>0</v>
      </c>
      <c r="H30" s="70">
        <f t="shared" si="2"/>
        <v>55.3191489361702</v>
      </c>
    </row>
    <row r="31" ht="20.25" customHeight="1" spans="1:8">
      <c r="A31" s="42" t="s">
        <v>1478</v>
      </c>
      <c r="B31" s="20">
        <v>0</v>
      </c>
      <c r="C31" s="20">
        <v>0</v>
      </c>
      <c r="D31" s="20">
        <v>0</v>
      </c>
      <c r="E31" s="20">
        <v>0</v>
      </c>
      <c r="F31" s="70">
        <f t="shared" si="0"/>
        <v>0</v>
      </c>
      <c r="G31" s="70">
        <f t="shared" si="1"/>
        <v>0</v>
      </c>
      <c r="H31" s="70">
        <f t="shared" si="2"/>
        <v>0</v>
      </c>
    </row>
    <row r="32" ht="20.25" customHeight="1" spans="1:8">
      <c r="A32" s="42" t="s">
        <v>1479</v>
      </c>
      <c r="B32" s="20">
        <v>0</v>
      </c>
      <c r="C32" s="20">
        <v>0</v>
      </c>
      <c r="D32" s="20">
        <v>0</v>
      </c>
      <c r="E32" s="20">
        <v>0</v>
      </c>
      <c r="F32" s="70">
        <f t="shared" si="0"/>
        <v>0</v>
      </c>
      <c r="G32" s="70">
        <f t="shared" si="1"/>
        <v>0</v>
      </c>
      <c r="H32" s="70">
        <f t="shared" si="2"/>
        <v>0</v>
      </c>
    </row>
    <row r="33" ht="20.25" customHeight="1" spans="1:8">
      <c r="A33" s="42" t="s">
        <v>1480</v>
      </c>
      <c r="B33" s="20">
        <v>166</v>
      </c>
      <c r="C33" s="20">
        <v>84</v>
      </c>
      <c r="D33" s="20">
        <v>0</v>
      </c>
      <c r="E33" s="20">
        <v>84</v>
      </c>
      <c r="F33" s="70">
        <f t="shared" si="0"/>
        <v>50.6024096385542</v>
      </c>
      <c r="G33" s="70">
        <f t="shared" si="1"/>
        <v>100</v>
      </c>
      <c r="H33" s="70">
        <f t="shared" si="2"/>
        <v>0</v>
      </c>
    </row>
    <row r="34" ht="20.25" customHeight="1" spans="1:8">
      <c r="A34" s="42" t="s">
        <v>1477</v>
      </c>
      <c r="B34" s="20">
        <v>0</v>
      </c>
      <c r="C34" s="20">
        <v>0</v>
      </c>
      <c r="D34" s="20">
        <v>0</v>
      </c>
      <c r="E34" s="20">
        <v>0</v>
      </c>
      <c r="F34" s="70">
        <f t="shared" si="0"/>
        <v>0</v>
      </c>
      <c r="G34" s="70">
        <f t="shared" si="1"/>
        <v>0</v>
      </c>
      <c r="H34" s="70">
        <f t="shared" si="2"/>
        <v>0</v>
      </c>
    </row>
    <row r="35" ht="20.25" customHeight="1" spans="1:8">
      <c r="A35" s="42" t="s">
        <v>1478</v>
      </c>
      <c r="B35" s="20">
        <v>0</v>
      </c>
      <c r="C35" s="20">
        <v>0</v>
      </c>
      <c r="D35" s="20">
        <v>0</v>
      </c>
      <c r="E35" s="20">
        <v>84</v>
      </c>
      <c r="F35" s="70">
        <f t="shared" si="0"/>
        <v>0</v>
      </c>
      <c r="G35" s="70">
        <f t="shared" si="1"/>
        <v>0</v>
      </c>
      <c r="H35" s="70">
        <f t="shared" si="2"/>
        <v>0</v>
      </c>
    </row>
    <row r="36" ht="20.25" customHeight="1" spans="1:8">
      <c r="A36" s="42" t="s">
        <v>1481</v>
      </c>
      <c r="B36" s="20">
        <v>0</v>
      </c>
      <c r="C36" s="20">
        <v>0</v>
      </c>
      <c r="D36" s="20">
        <v>0</v>
      </c>
      <c r="E36" s="20">
        <v>0</v>
      </c>
      <c r="F36" s="70">
        <f t="shared" si="0"/>
        <v>0</v>
      </c>
      <c r="G36" s="70">
        <f t="shared" si="1"/>
        <v>0</v>
      </c>
      <c r="H36" s="70">
        <f t="shared" si="2"/>
        <v>0</v>
      </c>
    </row>
    <row r="37" ht="20.25" customHeight="1" spans="1:8">
      <c r="A37" s="42" t="s">
        <v>1482</v>
      </c>
      <c r="B37" s="20">
        <v>0</v>
      </c>
      <c r="C37" s="20">
        <v>0</v>
      </c>
      <c r="D37" s="20">
        <v>0</v>
      </c>
      <c r="E37" s="20">
        <v>0</v>
      </c>
      <c r="F37" s="70">
        <f t="shared" si="0"/>
        <v>0</v>
      </c>
      <c r="G37" s="70">
        <f t="shared" si="1"/>
        <v>0</v>
      </c>
      <c r="H37" s="70">
        <f t="shared" si="2"/>
        <v>0</v>
      </c>
    </row>
    <row r="38" ht="20.25" customHeight="1" spans="1:8">
      <c r="A38" s="42" t="s">
        <v>1478</v>
      </c>
      <c r="B38" s="20">
        <v>0</v>
      </c>
      <c r="C38" s="20">
        <v>0</v>
      </c>
      <c r="D38" s="20">
        <v>0</v>
      </c>
      <c r="E38" s="20">
        <v>0</v>
      </c>
      <c r="F38" s="70">
        <f t="shared" si="0"/>
        <v>0</v>
      </c>
      <c r="G38" s="70">
        <f t="shared" si="1"/>
        <v>0</v>
      </c>
      <c r="H38" s="70">
        <f t="shared" si="2"/>
        <v>0</v>
      </c>
    </row>
    <row r="39" ht="20.25" customHeight="1" spans="1:8">
      <c r="A39" s="42" t="s">
        <v>1483</v>
      </c>
      <c r="B39" s="20">
        <v>0</v>
      </c>
      <c r="C39" s="20">
        <v>0</v>
      </c>
      <c r="D39" s="20">
        <v>0</v>
      </c>
      <c r="E39" s="20">
        <v>0</v>
      </c>
      <c r="F39" s="70">
        <f t="shared" si="0"/>
        <v>0</v>
      </c>
      <c r="G39" s="70">
        <f t="shared" si="1"/>
        <v>0</v>
      </c>
      <c r="H39" s="70">
        <f t="shared" si="2"/>
        <v>0</v>
      </c>
    </row>
    <row r="40" ht="20.25" customHeight="1" spans="1:8">
      <c r="A40" s="42" t="s">
        <v>106</v>
      </c>
      <c r="B40" s="20">
        <v>0</v>
      </c>
      <c r="C40" s="20">
        <v>0</v>
      </c>
      <c r="D40" s="20">
        <v>0</v>
      </c>
      <c r="E40" s="20">
        <v>0</v>
      </c>
      <c r="F40" s="70">
        <f t="shared" si="0"/>
        <v>0</v>
      </c>
      <c r="G40" s="70">
        <f t="shared" si="1"/>
        <v>0</v>
      </c>
      <c r="H40" s="70">
        <f t="shared" si="2"/>
        <v>0</v>
      </c>
    </row>
    <row r="41" ht="20.25" customHeight="1" spans="1:8">
      <c r="A41" s="42" t="s">
        <v>1484</v>
      </c>
      <c r="B41" s="20">
        <v>0</v>
      </c>
      <c r="C41" s="20">
        <v>0</v>
      </c>
      <c r="D41" s="20">
        <v>0</v>
      </c>
      <c r="E41" s="20">
        <v>0</v>
      </c>
      <c r="F41" s="70">
        <f t="shared" si="0"/>
        <v>0</v>
      </c>
      <c r="G41" s="70">
        <f t="shared" si="1"/>
        <v>0</v>
      </c>
      <c r="H41" s="70">
        <f t="shared" si="2"/>
        <v>0</v>
      </c>
    </row>
    <row r="42" ht="20.25" customHeight="1" spans="1:8">
      <c r="A42" s="42" t="s">
        <v>1485</v>
      </c>
      <c r="B42" s="20">
        <v>0</v>
      </c>
      <c r="C42" s="20">
        <v>0</v>
      </c>
      <c r="D42" s="20">
        <v>0</v>
      </c>
      <c r="E42" s="20">
        <v>0</v>
      </c>
      <c r="F42" s="70">
        <f t="shared" si="0"/>
        <v>0</v>
      </c>
      <c r="G42" s="70">
        <f t="shared" si="1"/>
        <v>0</v>
      </c>
      <c r="H42" s="70">
        <f t="shared" si="2"/>
        <v>0</v>
      </c>
    </row>
    <row r="43" ht="20.25" customHeight="1" spans="1:8">
      <c r="A43" s="42" t="s">
        <v>1486</v>
      </c>
      <c r="B43" s="20">
        <v>0</v>
      </c>
      <c r="C43" s="20">
        <v>0</v>
      </c>
      <c r="D43" s="20">
        <v>0</v>
      </c>
      <c r="E43" s="20">
        <v>0</v>
      </c>
      <c r="F43" s="70">
        <f t="shared" si="0"/>
        <v>0</v>
      </c>
      <c r="G43" s="70">
        <f t="shared" si="1"/>
        <v>0</v>
      </c>
      <c r="H43" s="70">
        <f t="shared" si="2"/>
        <v>0</v>
      </c>
    </row>
    <row r="44" ht="20.25" customHeight="1" spans="1:8">
      <c r="A44" s="42" t="s">
        <v>1487</v>
      </c>
      <c r="B44" s="20">
        <v>0</v>
      </c>
      <c r="C44" s="20">
        <v>0</v>
      </c>
      <c r="D44" s="20">
        <v>0</v>
      </c>
      <c r="E44" s="20">
        <v>0</v>
      </c>
      <c r="F44" s="70">
        <f t="shared" si="0"/>
        <v>0</v>
      </c>
      <c r="G44" s="70">
        <f t="shared" si="1"/>
        <v>0</v>
      </c>
      <c r="H44" s="70">
        <f t="shared" si="2"/>
        <v>0</v>
      </c>
    </row>
    <row r="45" ht="20.25" customHeight="1" spans="1:8">
      <c r="A45" s="42" t="s">
        <v>1488</v>
      </c>
      <c r="B45" s="20">
        <v>0</v>
      </c>
      <c r="C45" s="20">
        <v>0</v>
      </c>
      <c r="D45" s="20">
        <v>0</v>
      </c>
      <c r="E45" s="20">
        <v>0</v>
      </c>
      <c r="F45" s="70">
        <f t="shared" si="0"/>
        <v>0</v>
      </c>
      <c r="G45" s="70">
        <f t="shared" si="1"/>
        <v>0</v>
      </c>
      <c r="H45" s="70">
        <f t="shared" si="2"/>
        <v>0</v>
      </c>
    </row>
    <row r="46" ht="20.25" customHeight="1" spans="1:8">
      <c r="A46" s="42" t="s">
        <v>1489</v>
      </c>
      <c r="B46" s="20">
        <v>0</v>
      </c>
      <c r="C46" s="20">
        <v>0</v>
      </c>
      <c r="D46" s="20">
        <v>0</v>
      </c>
      <c r="E46" s="20">
        <v>0</v>
      </c>
      <c r="F46" s="70">
        <f t="shared" si="0"/>
        <v>0</v>
      </c>
      <c r="G46" s="70">
        <f t="shared" si="1"/>
        <v>0</v>
      </c>
      <c r="H46" s="70">
        <f t="shared" si="2"/>
        <v>0</v>
      </c>
    </row>
    <row r="47" ht="20.25" customHeight="1" spans="1:8">
      <c r="A47" s="42" t="s">
        <v>1490</v>
      </c>
      <c r="B47" s="20">
        <v>0</v>
      </c>
      <c r="C47" s="20">
        <v>0</v>
      </c>
      <c r="D47" s="20">
        <v>0</v>
      </c>
      <c r="E47" s="20">
        <v>0</v>
      </c>
      <c r="F47" s="70">
        <f t="shared" si="0"/>
        <v>0</v>
      </c>
      <c r="G47" s="70">
        <f t="shared" si="1"/>
        <v>0</v>
      </c>
      <c r="H47" s="70">
        <f t="shared" si="2"/>
        <v>0</v>
      </c>
    </row>
    <row r="48" ht="20.25" customHeight="1" spans="1:8">
      <c r="A48" s="42" t="s">
        <v>1491</v>
      </c>
      <c r="B48" s="20">
        <v>0</v>
      </c>
      <c r="C48" s="20">
        <v>0</v>
      </c>
      <c r="D48" s="20">
        <v>0</v>
      </c>
      <c r="E48" s="20">
        <v>0</v>
      </c>
      <c r="F48" s="70">
        <f t="shared" si="0"/>
        <v>0</v>
      </c>
      <c r="G48" s="70">
        <f t="shared" si="1"/>
        <v>0</v>
      </c>
      <c r="H48" s="70">
        <f t="shared" si="2"/>
        <v>0</v>
      </c>
    </row>
    <row r="49" ht="20.25" customHeight="1" spans="1:8">
      <c r="A49" s="42" t="s">
        <v>1492</v>
      </c>
      <c r="B49" s="20">
        <v>0</v>
      </c>
      <c r="C49" s="20">
        <v>0</v>
      </c>
      <c r="D49" s="20">
        <v>0</v>
      </c>
      <c r="E49" s="20">
        <v>0</v>
      </c>
      <c r="F49" s="70">
        <f t="shared" si="0"/>
        <v>0</v>
      </c>
      <c r="G49" s="70">
        <f t="shared" si="1"/>
        <v>0</v>
      </c>
      <c r="H49" s="70">
        <f t="shared" si="2"/>
        <v>0</v>
      </c>
    </row>
    <row r="50" ht="20.25" customHeight="1" spans="1:8">
      <c r="A50" s="42" t="s">
        <v>1493</v>
      </c>
      <c r="B50" s="20">
        <v>0</v>
      </c>
      <c r="C50" s="20">
        <v>0</v>
      </c>
      <c r="D50" s="20">
        <v>0</v>
      </c>
      <c r="E50" s="20">
        <v>0</v>
      </c>
      <c r="F50" s="70">
        <f t="shared" si="0"/>
        <v>0</v>
      </c>
      <c r="G50" s="70">
        <f t="shared" si="1"/>
        <v>0</v>
      </c>
      <c r="H50" s="70">
        <f t="shared" si="2"/>
        <v>0</v>
      </c>
    </row>
    <row r="51" ht="20.25" customHeight="1" spans="1:8">
      <c r="A51" s="42" t="s">
        <v>107</v>
      </c>
      <c r="B51" s="20">
        <v>12325</v>
      </c>
      <c r="C51" s="20">
        <v>10334</v>
      </c>
      <c r="D51" s="20">
        <v>7350</v>
      </c>
      <c r="E51" s="20">
        <v>9412</v>
      </c>
      <c r="F51" s="70">
        <f t="shared" si="0"/>
        <v>76.3651115618661</v>
      </c>
      <c r="G51" s="70">
        <f t="shared" si="1"/>
        <v>91.0779949680666</v>
      </c>
      <c r="H51" s="70">
        <f t="shared" si="2"/>
        <v>128.054421768707</v>
      </c>
    </row>
    <row r="52" ht="20.25" customHeight="1" spans="1:8">
      <c r="A52" s="42" t="s">
        <v>1494</v>
      </c>
      <c r="B52" s="20">
        <v>10925</v>
      </c>
      <c r="C52" s="20">
        <v>10334</v>
      </c>
      <c r="D52" s="20">
        <v>7350</v>
      </c>
      <c r="E52" s="20">
        <v>9412</v>
      </c>
      <c r="F52" s="70">
        <f t="shared" si="0"/>
        <v>86.1510297482838</v>
      </c>
      <c r="G52" s="70">
        <f t="shared" si="1"/>
        <v>91.0779949680666</v>
      </c>
      <c r="H52" s="70">
        <f t="shared" si="2"/>
        <v>128.054421768707</v>
      </c>
    </row>
    <row r="53" ht="20.25" customHeight="1" spans="1:8">
      <c r="A53" s="42" t="s">
        <v>1495</v>
      </c>
      <c r="B53" s="20">
        <v>0</v>
      </c>
      <c r="C53" s="20">
        <v>0</v>
      </c>
      <c r="D53" s="20">
        <v>876</v>
      </c>
      <c r="E53" s="20">
        <v>1611</v>
      </c>
      <c r="F53" s="70">
        <f t="shared" si="0"/>
        <v>0</v>
      </c>
      <c r="G53" s="70">
        <f t="shared" si="1"/>
        <v>0</v>
      </c>
      <c r="H53" s="70">
        <f t="shared" si="2"/>
        <v>183.904109589041</v>
      </c>
    </row>
    <row r="54" ht="20.25" customHeight="1" spans="1:8">
      <c r="A54" s="42" t="s">
        <v>1496</v>
      </c>
      <c r="B54" s="20">
        <v>0</v>
      </c>
      <c r="C54" s="20">
        <v>0</v>
      </c>
      <c r="D54" s="20">
        <v>0</v>
      </c>
      <c r="E54" s="20">
        <v>356</v>
      </c>
      <c r="F54" s="70">
        <f t="shared" si="0"/>
        <v>0</v>
      </c>
      <c r="G54" s="70">
        <f t="shared" si="1"/>
        <v>0</v>
      </c>
      <c r="H54" s="70">
        <f t="shared" si="2"/>
        <v>0</v>
      </c>
    </row>
    <row r="55" ht="20.25" customHeight="1" spans="1:8">
      <c r="A55" s="42" t="s">
        <v>1497</v>
      </c>
      <c r="B55" s="20">
        <v>0</v>
      </c>
      <c r="C55" s="20">
        <v>0</v>
      </c>
      <c r="D55" s="20">
        <v>0</v>
      </c>
      <c r="E55" s="20">
        <v>0</v>
      </c>
      <c r="F55" s="70">
        <f t="shared" si="0"/>
        <v>0</v>
      </c>
      <c r="G55" s="70">
        <f t="shared" si="1"/>
        <v>0</v>
      </c>
      <c r="H55" s="70">
        <f t="shared" si="2"/>
        <v>0</v>
      </c>
    </row>
    <row r="56" ht="20.25" customHeight="1" spans="1:8">
      <c r="A56" s="42" t="s">
        <v>1498</v>
      </c>
      <c r="B56" s="20">
        <v>0</v>
      </c>
      <c r="C56" s="20">
        <v>0</v>
      </c>
      <c r="D56" s="20">
        <v>0</v>
      </c>
      <c r="E56" s="20">
        <v>956</v>
      </c>
      <c r="F56" s="70">
        <f t="shared" si="0"/>
        <v>0</v>
      </c>
      <c r="G56" s="70">
        <f t="shared" si="1"/>
        <v>0</v>
      </c>
      <c r="H56" s="70">
        <f t="shared" si="2"/>
        <v>0</v>
      </c>
    </row>
    <row r="57" ht="20.25" customHeight="1" spans="1:8">
      <c r="A57" s="42" t="s">
        <v>1499</v>
      </c>
      <c r="B57" s="20">
        <v>0</v>
      </c>
      <c r="C57" s="20">
        <v>0</v>
      </c>
      <c r="D57" s="20">
        <v>0</v>
      </c>
      <c r="E57" s="20">
        <v>0</v>
      </c>
      <c r="F57" s="70">
        <f t="shared" si="0"/>
        <v>0</v>
      </c>
      <c r="G57" s="70">
        <f t="shared" si="1"/>
        <v>0</v>
      </c>
      <c r="H57" s="70">
        <f t="shared" si="2"/>
        <v>0</v>
      </c>
    </row>
    <row r="58" ht="20.25" customHeight="1" spans="1:8">
      <c r="A58" s="42" t="s">
        <v>1500</v>
      </c>
      <c r="B58" s="20">
        <v>0</v>
      </c>
      <c r="C58" s="20">
        <v>0</v>
      </c>
      <c r="D58" s="20">
        <v>31</v>
      </c>
      <c r="E58" s="20">
        <v>7</v>
      </c>
      <c r="F58" s="70">
        <f t="shared" si="0"/>
        <v>0</v>
      </c>
      <c r="G58" s="70">
        <f t="shared" si="1"/>
        <v>0</v>
      </c>
      <c r="H58" s="70">
        <f t="shared" si="2"/>
        <v>22.5806451612903</v>
      </c>
    </row>
    <row r="59" ht="20.25" customHeight="1" spans="1:8">
      <c r="A59" s="42" t="s">
        <v>1501</v>
      </c>
      <c r="B59" s="20">
        <v>0</v>
      </c>
      <c r="C59" s="20">
        <v>0</v>
      </c>
      <c r="D59" s="20">
        <v>0</v>
      </c>
      <c r="E59" s="20">
        <v>0</v>
      </c>
      <c r="F59" s="70">
        <f t="shared" si="0"/>
        <v>0</v>
      </c>
      <c r="G59" s="70">
        <f t="shared" si="1"/>
        <v>0</v>
      </c>
      <c r="H59" s="70">
        <f t="shared" si="2"/>
        <v>0</v>
      </c>
    </row>
    <row r="60" ht="20.25" customHeight="1" spans="1:8">
      <c r="A60" s="42" t="s">
        <v>1502</v>
      </c>
      <c r="B60" s="20">
        <v>0</v>
      </c>
      <c r="C60" s="20">
        <v>0</v>
      </c>
      <c r="D60" s="20">
        <v>0</v>
      </c>
      <c r="E60" s="20">
        <v>0</v>
      </c>
      <c r="F60" s="70">
        <f t="shared" si="0"/>
        <v>0</v>
      </c>
      <c r="G60" s="70">
        <f t="shared" si="1"/>
        <v>0</v>
      </c>
      <c r="H60" s="70">
        <f t="shared" si="2"/>
        <v>0</v>
      </c>
    </row>
    <row r="61" ht="20.25" customHeight="1" spans="1:8">
      <c r="A61" s="42" t="s">
        <v>1503</v>
      </c>
      <c r="B61" s="20">
        <v>0</v>
      </c>
      <c r="C61" s="20">
        <v>0</v>
      </c>
      <c r="D61" s="20">
        <v>0</v>
      </c>
      <c r="E61" s="20">
        <v>0</v>
      </c>
      <c r="F61" s="70">
        <f t="shared" si="0"/>
        <v>0</v>
      </c>
      <c r="G61" s="70">
        <f t="shared" si="1"/>
        <v>0</v>
      </c>
      <c r="H61" s="70">
        <f t="shared" si="2"/>
        <v>0</v>
      </c>
    </row>
    <row r="62" ht="20.25" customHeight="1" spans="1:8">
      <c r="A62" s="42" t="s">
        <v>1504</v>
      </c>
      <c r="B62" s="20">
        <v>0</v>
      </c>
      <c r="C62" s="20">
        <v>0</v>
      </c>
      <c r="D62" s="20">
        <v>0</v>
      </c>
      <c r="E62" s="20">
        <v>0</v>
      </c>
      <c r="F62" s="70">
        <f t="shared" si="0"/>
        <v>0</v>
      </c>
      <c r="G62" s="70">
        <f t="shared" si="1"/>
        <v>0</v>
      </c>
      <c r="H62" s="70">
        <f t="shared" si="2"/>
        <v>0</v>
      </c>
    </row>
    <row r="63" ht="20.25" customHeight="1" spans="1:8">
      <c r="A63" s="42" t="s">
        <v>1053</v>
      </c>
      <c r="B63" s="20">
        <v>0</v>
      </c>
      <c r="C63" s="20">
        <v>0</v>
      </c>
      <c r="D63" s="20">
        <v>0</v>
      </c>
      <c r="E63" s="20">
        <v>0</v>
      </c>
      <c r="F63" s="70">
        <f t="shared" si="0"/>
        <v>0</v>
      </c>
      <c r="G63" s="70">
        <f t="shared" si="1"/>
        <v>0</v>
      </c>
      <c r="H63" s="70">
        <f t="shared" si="2"/>
        <v>0</v>
      </c>
    </row>
    <row r="64" ht="20.25" customHeight="1" spans="1:8">
      <c r="A64" s="42" t="s">
        <v>1505</v>
      </c>
      <c r="B64" s="20">
        <v>0</v>
      </c>
      <c r="C64" s="20">
        <v>0</v>
      </c>
      <c r="D64" s="20">
        <v>0</v>
      </c>
      <c r="E64" s="20">
        <v>0</v>
      </c>
      <c r="F64" s="70">
        <f t="shared" si="0"/>
        <v>0</v>
      </c>
      <c r="G64" s="70">
        <f t="shared" si="1"/>
        <v>0</v>
      </c>
      <c r="H64" s="70">
        <f t="shared" si="2"/>
        <v>0</v>
      </c>
    </row>
    <row r="65" ht="20.25" customHeight="1" spans="1:8">
      <c r="A65" s="42" t="s">
        <v>1506</v>
      </c>
      <c r="B65" s="20">
        <v>0</v>
      </c>
      <c r="C65" s="20">
        <v>0</v>
      </c>
      <c r="D65" s="20">
        <v>0</v>
      </c>
      <c r="E65" s="20">
        <v>0</v>
      </c>
      <c r="F65" s="70">
        <f t="shared" si="0"/>
        <v>0</v>
      </c>
      <c r="G65" s="70">
        <f t="shared" si="1"/>
        <v>0</v>
      </c>
      <c r="H65" s="70">
        <f t="shared" si="2"/>
        <v>0</v>
      </c>
    </row>
    <row r="66" ht="20.25" customHeight="1" spans="1:8">
      <c r="A66" s="42" t="s">
        <v>1507</v>
      </c>
      <c r="B66" s="20">
        <v>0</v>
      </c>
      <c r="C66" s="20">
        <v>0</v>
      </c>
      <c r="D66" s="20">
        <v>0</v>
      </c>
      <c r="E66" s="20">
        <v>0</v>
      </c>
      <c r="F66" s="70">
        <f t="shared" si="0"/>
        <v>0</v>
      </c>
      <c r="G66" s="70">
        <f t="shared" si="1"/>
        <v>0</v>
      </c>
      <c r="H66" s="70">
        <f t="shared" si="2"/>
        <v>0</v>
      </c>
    </row>
    <row r="67" ht="20.25" customHeight="1" spans="1:8">
      <c r="A67" s="42" t="s">
        <v>1508</v>
      </c>
      <c r="B67" s="20">
        <v>0</v>
      </c>
      <c r="C67" s="20">
        <v>0</v>
      </c>
      <c r="D67" s="20">
        <v>6443</v>
      </c>
      <c r="E67" s="20">
        <v>6482</v>
      </c>
      <c r="F67" s="70">
        <f t="shared" si="0"/>
        <v>0</v>
      </c>
      <c r="G67" s="70">
        <f t="shared" si="1"/>
        <v>0</v>
      </c>
      <c r="H67" s="70">
        <f t="shared" si="2"/>
        <v>100.605308086295</v>
      </c>
    </row>
    <row r="68" ht="20.25" customHeight="1" spans="1:8">
      <c r="A68" s="42" t="s">
        <v>1509</v>
      </c>
      <c r="B68" s="20">
        <v>0</v>
      </c>
      <c r="C68" s="20">
        <v>0</v>
      </c>
      <c r="D68" s="20">
        <v>0</v>
      </c>
      <c r="E68" s="20">
        <v>0</v>
      </c>
      <c r="F68" s="70">
        <f t="shared" ref="F68:F131" si="3">IF(B68&lt;&gt;0,(E68/B68)*100,0)</f>
        <v>0</v>
      </c>
      <c r="G68" s="70">
        <f t="shared" ref="G68:G131" si="4">IF(C68&lt;&gt;0,(E68/C68)*100,0)</f>
        <v>0</v>
      </c>
      <c r="H68" s="70">
        <f t="shared" ref="H68:H131" si="5">IF(D68&lt;&gt;0,(E68/D68)*100,0)</f>
        <v>0</v>
      </c>
    </row>
    <row r="69" ht="20.25" customHeight="1" spans="1:8">
      <c r="A69" s="42" t="s">
        <v>1495</v>
      </c>
      <c r="B69" s="20">
        <v>0</v>
      </c>
      <c r="C69" s="20">
        <v>0</v>
      </c>
      <c r="D69" s="20">
        <v>0</v>
      </c>
      <c r="E69" s="20">
        <v>0</v>
      </c>
      <c r="F69" s="70">
        <f t="shared" si="3"/>
        <v>0</v>
      </c>
      <c r="G69" s="70">
        <f t="shared" si="4"/>
        <v>0</v>
      </c>
      <c r="H69" s="70">
        <f t="shared" si="5"/>
        <v>0</v>
      </c>
    </row>
    <row r="70" ht="20.25" customHeight="1" spans="1:8">
      <c r="A70" s="42" t="s">
        <v>1496</v>
      </c>
      <c r="B70" s="20">
        <v>0</v>
      </c>
      <c r="C70" s="20">
        <v>0</v>
      </c>
      <c r="D70" s="20">
        <v>0</v>
      </c>
      <c r="E70" s="20">
        <v>0</v>
      </c>
      <c r="F70" s="70">
        <f t="shared" si="3"/>
        <v>0</v>
      </c>
      <c r="G70" s="70">
        <f t="shared" si="4"/>
        <v>0</v>
      </c>
      <c r="H70" s="70">
        <f t="shared" si="5"/>
        <v>0</v>
      </c>
    </row>
    <row r="71" ht="20.25" customHeight="1" spans="1:8">
      <c r="A71" s="42" t="s">
        <v>1510</v>
      </c>
      <c r="B71" s="20">
        <v>0</v>
      </c>
      <c r="C71" s="20">
        <v>0</v>
      </c>
      <c r="D71" s="20">
        <v>0</v>
      </c>
      <c r="E71" s="20">
        <v>0</v>
      </c>
      <c r="F71" s="70">
        <f t="shared" si="3"/>
        <v>0</v>
      </c>
      <c r="G71" s="70">
        <f t="shared" si="4"/>
        <v>0</v>
      </c>
      <c r="H71" s="70">
        <f t="shared" si="5"/>
        <v>0</v>
      </c>
    </row>
    <row r="72" ht="20.25" customHeight="1" spans="1:8">
      <c r="A72" s="42" t="s">
        <v>1511</v>
      </c>
      <c r="B72" s="20">
        <v>0</v>
      </c>
      <c r="C72" s="20">
        <v>0</v>
      </c>
      <c r="D72" s="20">
        <v>0</v>
      </c>
      <c r="E72" s="20">
        <v>0</v>
      </c>
      <c r="F72" s="70">
        <f t="shared" si="3"/>
        <v>0</v>
      </c>
      <c r="G72" s="70">
        <f t="shared" si="4"/>
        <v>0</v>
      </c>
      <c r="H72" s="70">
        <f t="shared" si="5"/>
        <v>0</v>
      </c>
    </row>
    <row r="73" ht="20.25" customHeight="1" spans="1:8">
      <c r="A73" s="42" t="s">
        <v>1512</v>
      </c>
      <c r="B73" s="20">
        <v>900</v>
      </c>
      <c r="C73" s="20">
        <v>0</v>
      </c>
      <c r="D73" s="20">
        <v>0</v>
      </c>
      <c r="E73" s="20">
        <v>0</v>
      </c>
      <c r="F73" s="70">
        <f t="shared" si="3"/>
        <v>0</v>
      </c>
      <c r="G73" s="70">
        <f t="shared" si="4"/>
        <v>0</v>
      </c>
      <c r="H73" s="70">
        <f t="shared" si="5"/>
        <v>0</v>
      </c>
    </row>
    <row r="74" ht="20.25" customHeight="1" spans="1:8">
      <c r="A74" s="42" t="s">
        <v>1513</v>
      </c>
      <c r="B74" s="20">
        <v>0</v>
      </c>
      <c r="C74" s="20">
        <v>0</v>
      </c>
      <c r="D74" s="20">
        <v>0</v>
      </c>
      <c r="E74" s="20">
        <v>0</v>
      </c>
      <c r="F74" s="70">
        <f t="shared" si="3"/>
        <v>0</v>
      </c>
      <c r="G74" s="70">
        <f t="shared" si="4"/>
        <v>0</v>
      </c>
      <c r="H74" s="70">
        <f t="shared" si="5"/>
        <v>0</v>
      </c>
    </row>
    <row r="75" ht="20.25" customHeight="1" spans="1:8">
      <c r="A75" s="42" t="s">
        <v>1514</v>
      </c>
      <c r="B75" s="20">
        <v>0</v>
      </c>
      <c r="C75" s="20">
        <v>0</v>
      </c>
      <c r="D75" s="20">
        <v>0</v>
      </c>
      <c r="E75" s="20">
        <v>0</v>
      </c>
      <c r="F75" s="70">
        <f t="shared" si="3"/>
        <v>0</v>
      </c>
      <c r="G75" s="70">
        <f t="shared" si="4"/>
        <v>0</v>
      </c>
      <c r="H75" s="70">
        <f t="shared" si="5"/>
        <v>0</v>
      </c>
    </row>
    <row r="76" ht="20.25" customHeight="1" spans="1:8">
      <c r="A76" s="42" t="s">
        <v>1515</v>
      </c>
      <c r="B76" s="20">
        <v>0</v>
      </c>
      <c r="C76" s="20">
        <v>0</v>
      </c>
      <c r="D76" s="20">
        <v>0</v>
      </c>
      <c r="E76" s="20">
        <v>0</v>
      </c>
      <c r="F76" s="70">
        <f t="shared" si="3"/>
        <v>0</v>
      </c>
      <c r="G76" s="70">
        <f t="shared" si="4"/>
        <v>0</v>
      </c>
      <c r="H76" s="70">
        <f t="shared" si="5"/>
        <v>0</v>
      </c>
    </row>
    <row r="77" ht="20.25" customHeight="1" spans="1:8">
      <c r="A77" s="42" t="s">
        <v>1516</v>
      </c>
      <c r="B77" s="20">
        <v>0</v>
      </c>
      <c r="C77" s="20">
        <v>0</v>
      </c>
      <c r="D77" s="20">
        <v>0</v>
      </c>
      <c r="E77" s="20">
        <v>0</v>
      </c>
      <c r="F77" s="70">
        <f t="shared" si="3"/>
        <v>0</v>
      </c>
      <c r="G77" s="70">
        <f t="shared" si="4"/>
        <v>0</v>
      </c>
      <c r="H77" s="70">
        <f t="shared" si="5"/>
        <v>0</v>
      </c>
    </row>
    <row r="78" ht="20.25" customHeight="1" spans="1:8">
      <c r="A78" s="42" t="s">
        <v>1517</v>
      </c>
      <c r="B78" s="20">
        <v>0</v>
      </c>
      <c r="C78" s="20">
        <v>0</v>
      </c>
      <c r="D78" s="20">
        <v>0</v>
      </c>
      <c r="E78" s="20">
        <v>0</v>
      </c>
      <c r="F78" s="70">
        <f t="shared" si="3"/>
        <v>0</v>
      </c>
      <c r="G78" s="70">
        <f t="shared" si="4"/>
        <v>0</v>
      </c>
      <c r="H78" s="70">
        <f t="shared" si="5"/>
        <v>0</v>
      </c>
    </row>
    <row r="79" ht="20.25" customHeight="1" spans="1:8">
      <c r="A79" s="42" t="s">
        <v>1518</v>
      </c>
      <c r="B79" s="20">
        <v>500</v>
      </c>
      <c r="C79" s="20">
        <v>0</v>
      </c>
      <c r="D79" s="20">
        <v>0</v>
      </c>
      <c r="E79" s="20">
        <v>0</v>
      </c>
      <c r="F79" s="70">
        <f t="shared" si="3"/>
        <v>0</v>
      </c>
      <c r="G79" s="70">
        <f t="shared" si="4"/>
        <v>0</v>
      </c>
      <c r="H79" s="70">
        <f t="shared" si="5"/>
        <v>0</v>
      </c>
    </row>
    <row r="80" ht="20.25" customHeight="1" spans="1:8">
      <c r="A80" s="42" t="s">
        <v>1519</v>
      </c>
      <c r="B80" s="20">
        <v>0</v>
      </c>
      <c r="C80" s="20">
        <v>0</v>
      </c>
      <c r="D80" s="20">
        <v>0</v>
      </c>
      <c r="E80" s="20">
        <v>0</v>
      </c>
      <c r="F80" s="70">
        <f t="shared" si="3"/>
        <v>0</v>
      </c>
      <c r="G80" s="70">
        <f t="shared" si="4"/>
        <v>0</v>
      </c>
      <c r="H80" s="70">
        <f t="shared" si="5"/>
        <v>0</v>
      </c>
    </row>
    <row r="81" ht="20.25" customHeight="1" spans="1:8">
      <c r="A81" s="42" t="s">
        <v>1520</v>
      </c>
      <c r="B81" s="20">
        <v>0</v>
      </c>
      <c r="C81" s="20">
        <v>0</v>
      </c>
      <c r="D81" s="20">
        <v>0</v>
      </c>
      <c r="E81" s="20">
        <v>0</v>
      </c>
      <c r="F81" s="70">
        <f t="shared" si="3"/>
        <v>0</v>
      </c>
      <c r="G81" s="70">
        <f t="shared" si="4"/>
        <v>0</v>
      </c>
      <c r="H81" s="70">
        <f t="shared" si="5"/>
        <v>0</v>
      </c>
    </row>
    <row r="82" ht="20.25" customHeight="1" spans="1:8">
      <c r="A82" s="42" t="s">
        <v>1521</v>
      </c>
      <c r="B82" s="20">
        <v>0</v>
      </c>
      <c r="C82" s="20">
        <v>0</v>
      </c>
      <c r="D82" s="20">
        <v>0</v>
      </c>
      <c r="E82" s="20">
        <v>0</v>
      </c>
      <c r="F82" s="70">
        <f t="shared" si="3"/>
        <v>0</v>
      </c>
      <c r="G82" s="70">
        <f t="shared" si="4"/>
        <v>0</v>
      </c>
      <c r="H82" s="70">
        <f t="shared" si="5"/>
        <v>0</v>
      </c>
    </row>
    <row r="83" ht="20.25" customHeight="1" spans="1:8">
      <c r="A83" s="42" t="s">
        <v>1522</v>
      </c>
      <c r="B83" s="20">
        <v>0</v>
      </c>
      <c r="C83" s="20">
        <v>0</v>
      </c>
      <c r="D83" s="20">
        <v>0</v>
      </c>
      <c r="E83" s="20">
        <v>0</v>
      </c>
      <c r="F83" s="70">
        <f t="shared" si="3"/>
        <v>0</v>
      </c>
      <c r="G83" s="70">
        <f t="shared" si="4"/>
        <v>0</v>
      </c>
      <c r="H83" s="70">
        <f t="shared" si="5"/>
        <v>0</v>
      </c>
    </row>
    <row r="84" ht="20.25" customHeight="1" spans="1:8">
      <c r="A84" s="42" t="s">
        <v>1523</v>
      </c>
      <c r="B84" s="20">
        <v>0</v>
      </c>
      <c r="C84" s="20">
        <v>0</v>
      </c>
      <c r="D84" s="20">
        <v>0</v>
      </c>
      <c r="E84" s="20">
        <v>0</v>
      </c>
      <c r="F84" s="70">
        <f t="shared" si="3"/>
        <v>0</v>
      </c>
      <c r="G84" s="70">
        <f t="shared" si="4"/>
        <v>0</v>
      </c>
      <c r="H84" s="70">
        <f t="shared" si="5"/>
        <v>0</v>
      </c>
    </row>
    <row r="85" ht="20.25" customHeight="1" spans="1:8">
      <c r="A85" s="42" t="s">
        <v>1524</v>
      </c>
      <c r="B85" s="20">
        <v>0</v>
      </c>
      <c r="C85" s="20">
        <v>0</v>
      </c>
      <c r="D85" s="20">
        <v>0</v>
      </c>
      <c r="E85" s="20">
        <v>0</v>
      </c>
      <c r="F85" s="70">
        <f t="shared" si="3"/>
        <v>0</v>
      </c>
      <c r="G85" s="70">
        <f t="shared" si="4"/>
        <v>0</v>
      </c>
      <c r="H85" s="70">
        <f t="shared" si="5"/>
        <v>0</v>
      </c>
    </row>
    <row r="86" ht="20.25" customHeight="1" spans="1:8">
      <c r="A86" s="42" t="s">
        <v>1525</v>
      </c>
      <c r="B86" s="20">
        <v>0</v>
      </c>
      <c r="C86" s="20">
        <v>0</v>
      </c>
      <c r="D86" s="20">
        <v>0</v>
      </c>
      <c r="E86" s="20">
        <v>0</v>
      </c>
      <c r="F86" s="70">
        <f t="shared" si="3"/>
        <v>0</v>
      </c>
      <c r="G86" s="70">
        <f t="shared" si="4"/>
        <v>0</v>
      </c>
      <c r="H86" s="70">
        <f t="shared" si="5"/>
        <v>0</v>
      </c>
    </row>
    <row r="87" ht="20.25" customHeight="1" spans="1:8">
      <c r="A87" s="42" t="s">
        <v>1526</v>
      </c>
      <c r="B87" s="20">
        <v>0</v>
      </c>
      <c r="C87" s="20">
        <v>0</v>
      </c>
      <c r="D87" s="20">
        <v>0</v>
      </c>
      <c r="E87" s="20">
        <v>0</v>
      </c>
      <c r="F87" s="70">
        <f t="shared" si="3"/>
        <v>0</v>
      </c>
      <c r="G87" s="70">
        <f t="shared" si="4"/>
        <v>0</v>
      </c>
      <c r="H87" s="70">
        <f t="shared" si="5"/>
        <v>0</v>
      </c>
    </row>
    <row r="88" ht="20.25" customHeight="1" spans="1:8">
      <c r="A88" s="42" t="s">
        <v>1523</v>
      </c>
      <c r="B88" s="20">
        <v>0</v>
      </c>
      <c r="C88" s="20">
        <v>0</v>
      </c>
      <c r="D88" s="20">
        <v>0</v>
      </c>
      <c r="E88" s="20">
        <v>0</v>
      </c>
      <c r="F88" s="70">
        <f t="shared" si="3"/>
        <v>0</v>
      </c>
      <c r="G88" s="70">
        <f t="shared" si="4"/>
        <v>0</v>
      </c>
      <c r="H88" s="70">
        <f t="shared" si="5"/>
        <v>0</v>
      </c>
    </row>
    <row r="89" ht="20.25" customHeight="1" spans="1:8">
      <c r="A89" s="42" t="s">
        <v>1524</v>
      </c>
      <c r="B89" s="20">
        <v>0</v>
      </c>
      <c r="C89" s="20">
        <v>0</v>
      </c>
      <c r="D89" s="20">
        <v>0</v>
      </c>
      <c r="E89" s="20">
        <v>0</v>
      </c>
      <c r="F89" s="70">
        <f t="shared" si="3"/>
        <v>0</v>
      </c>
      <c r="G89" s="70">
        <f t="shared" si="4"/>
        <v>0</v>
      </c>
      <c r="H89" s="70">
        <f t="shared" si="5"/>
        <v>0</v>
      </c>
    </row>
    <row r="90" ht="20.25" customHeight="1" spans="1:8">
      <c r="A90" s="42" t="s">
        <v>1527</v>
      </c>
      <c r="B90" s="20">
        <v>0</v>
      </c>
      <c r="C90" s="20">
        <v>0</v>
      </c>
      <c r="D90" s="20">
        <v>0</v>
      </c>
      <c r="E90" s="20">
        <v>0</v>
      </c>
      <c r="F90" s="70">
        <f t="shared" si="3"/>
        <v>0</v>
      </c>
      <c r="G90" s="70">
        <f t="shared" si="4"/>
        <v>0</v>
      </c>
      <c r="H90" s="70">
        <f t="shared" si="5"/>
        <v>0</v>
      </c>
    </row>
    <row r="91" ht="20.25" customHeight="1" spans="1:8">
      <c r="A91" s="42" t="s">
        <v>1528</v>
      </c>
      <c r="B91" s="20">
        <v>0</v>
      </c>
      <c r="C91" s="20">
        <v>0</v>
      </c>
      <c r="D91" s="20">
        <v>0</v>
      </c>
      <c r="E91" s="20">
        <v>0</v>
      </c>
      <c r="F91" s="70">
        <f t="shared" si="3"/>
        <v>0</v>
      </c>
      <c r="G91" s="70">
        <f t="shared" si="4"/>
        <v>0</v>
      </c>
      <c r="H91" s="70">
        <f t="shared" si="5"/>
        <v>0</v>
      </c>
    </row>
    <row r="92" ht="20.25" customHeight="1" spans="1:8">
      <c r="A92" s="42" t="s">
        <v>1529</v>
      </c>
      <c r="B92" s="20">
        <v>0</v>
      </c>
      <c r="C92" s="20">
        <v>0</v>
      </c>
      <c r="D92" s="20">
        <v>0</v>
      </c>
      <c r="E92" s="20">
        <v>0</v>
      </c>
      <c r="F92" s="70">
        <f t="shared" si="3"/>
        <v>0</v>
      </c>
      <c r="G92" s="70">
        <f t="shared" si="4"/>
        <v>0</v>
      </c>
      <c r="H92" s="70">
        <f t="shared" si="5"/>
        <v>0</v>
      </c>
    </row>
    <row r="93" ht="20.25" customHeight="1" spans="1:8">
      <c r="A93" s="42" t="s">
        <v>1530</v>
      </c>
      <c r="B93" s="20">
        <v>0</v>
      </c>
      <c r="C93" s="20">
        <v>0</v>
      </c>
      <c r="D93" s="20">
        <v>0</v>
      </c>
      <c r="E93" s="20">
        <v>0</v>
      </c>
      <c r="F93" s="70">
        <f t="shared" si="3"/>
        <v>0</v>
      </c>
      <c r="G93" s="70">
        <f t="shared" si="4"/>
        <v>0</v>
      </c>
      <c r="H93" s="70">
        <f t="shared" si="5"/>
        <v>0</v>
      </c>
    </row>
    <row r="94" ht="20.25" customHeight="1" spans="1:8">
      <c r="A94" s="42" t="s">
        <v>1531</v>
      </c>
      <c r="B94" s="20">
        <v>0</v>
      </c>
      <c r="C94" s="20">
        <v>0</v>
      </c>
      <c r="D94" s="20">
        <v>0</v>
      </c>
      <c r="E94" s="20">
        <v>0</v>
      </c>
      <c r="F94" s="70">
        <f t="shared" si="3"/>
        <v>0</v>
      </c>
      <c r="G94" s="70">
        <f t="shared" si="4"/>
        <v>0</v>
      </c>
      <c r="H94" s="70">
        <f t="shared" si="5"/>
        <v>0</v>
      </c>
    </row>
    <row r="95" ht="20.25" customHeight="1" spans="1:8">
      <c r="A95" s="42" t="s">
        <v>1532</v>
      </c>
      <c r="B95" s="20">
        <v>0</v>
      </c>
      <c r="C95" s="20">
        <v>0</v>
      </c>
      <c r="D95" s="20">
        <v>0</v>
      </c>
      <c r="E95" s="20">
        <v>0</v>
      </c>
      <c r="F95" s="70">
        <f t="shared" si="3"/>
        <v>0</v>
      </c>
      <c r="G95" s="70">
        <f t="shared" si="4"/>
        <v>0</v>
      </c>
      <c r="H95" s="70">
        <f t="shared" si="5"/>
        <v>0</v>
      </c>
    </row>
    <row r="96" ht="20.25" customHeight="1" spans="1:8">
      <c r="A96" s="42" t="s">
        <v>1533</v>
      </c>
      <c r="B96" s="20">
        <v>0</v>
      </c>
      <c r="C96" s="20">
        <v>0</v>
      </c>
      <c r="D96" s="20">
        <v>0</v>
      </c>
      <c r="E96" s="20">
        <v>0</v>
      </c>
      <c r="F96" s="70">
        <f t="shared" si="3"/>
        <v>0</v>
      </c>
      <c r="G96" s="70">
        <f t="shared" si="4"/>
        <v>0</v>
      </c>
      <c r="H96" s="70">
        <f t="shared" si="5"/>
        <v>0</v>
      </c>
    </row>
    <row r="97" ht="20.25" customHeight="1" spans="1:8">
      <c r="A97" s="42" t="s">
        <v>1534</v>
      </c>
      <c r="B97" s="20">
        <v>0</v>
      </c>
      <c r="C97" s="20">
        <v>0</v>
      </c>
      <c r="D97" s="20">
        <v>0</v>
      </c>
      <c r="E97" s="20">
        <v>0</v>
      </c>
      <c r="F97" s="70">
        <f t="shared" si="3"/>
        <v>0</v>
      </c>
      <c r="G97" s="70">
        <f t="shared" si="4"/>
        <v>0</v>
      </c>
      <c r="H97" s="70">
        <f t="shared" si="5"/>
        <v>0</v>
      </c>
    </row>
    <row r="98" ht="20.25" customHeight="1" spans="1:8">
      <c r="A98" s="42" t="s">
        <v>1535</v>
      </c>
      <c r="B98" s="20">
        <v>0</v>
      </c>
      <c r="C98" s="20">
        <v>0</v>
      </c>
      <c r="D98" s="20">
        <v>0</v>
      </c>
      <c r="E98" s="20">
        <v>0</v>
      </c>
      <c r="F98" s="70">
        <f t="shared" si="3"/>
        <v>0</v>
      </c>
      <c r="G98" s="70">
        <f t="shared" si="4"/>
        <v>0</v>
      </c>
      <c r="H98" s="70">
        <f t="shared" si="5"/>
        <v>0</v>
      </c>
    </row>
    <row r="99" ht="20.25" customHeight="1" spans="1:8">
      <c r="A99" s="42" t="s">
        <v>1536</v>
      </c>
      <c r="B99" s="20">
        <v>0</v>
      </c>
      <c r="C99" s="20">
        <v>0</v>
      </c>
      <c r="D99" s="20">
        <v>0</v>
      </c>
      <c r="E99" s="20">
        <v>0</v>
      </c>
      <c r="F99" s="70">
        <f t="shared" si="3"/>
        <v>0</v>
      </c>
      <c r="G99" s="70">
        <f t="shared" si="4"/>
        <v>0</v>
      </c>
      <c r="H99" s="70">
        <f t="shared" si="5"/>
        <v>0</v>
      </c>
    </row>
    <row r="100" ht="20.25" customHeight="1" spans="1:8">
      <c r="A100" s="42" t="s">
        <v>1537</v>
      </c>
      <c r="B100" s="20">
        <v>0</v>
      </c>
      <c r="C100" s="20">
        <v>0</v>
      </c>
      <c r="D100" s="20">
        <v>0</v>
      </c>
      <c r="E100" s="20">
        <v>0</v>
      </c>
      <c r="F100" s="70">
        <f t="shared" si="3"/>
        <v>0</v>
      </c>
      <c r="G100" s="70">
        <f t="shared" si="4"/>
        <v>0</v>
      </c>
      <c r="H100" s="70">
        <f t="shared" si="5"/>
        <v>0</v>
      </c>
    </row>
    <row r="101" ht="20.25" customHeight="1" spans="1:8">
      <c r="A101" s="42" t="s">
        <v>1523</v>
      </c>
      <c r="B101" s="20">
        <v>0</v>
      </c>
      <c r="C101" s="20">
        <v>0</v>
      </c>
      <c r="D101" s="20">
        <v>0</v>
      </c>
      <c r="E101" s="20">
        <v>0</v>
      </c>
      <c r="F101" s="70">
        <f t="shared" si="3"/>
        <v>0</v>
      </c>
      <c r="G101" s="70">
        <f t="shared" si="4"/>
        <v>0</v>
      </c>
      <c r="H101" s="70">
        <f t="shared" si="5"/>
        <v>0</v>
      </c>
    </row>
    <row r="102" ht="20.25" customHeight="1" spans="1:8">
      <c r="A102" s="42" t="s">
        <v>1524</v>
      </c>
      <c r="B102" s="20">
        <v>0</v>
      </c>
      <c r="C102" s="20">
        <v>0</v>
      </c>
      <c r="D102" s="20">
        <v>0</v>
      </c>
      <c r="E102" s="20">
        <v>0</v>
      </c>
      <c r="F102" s="70">
        <f t="shared" si="3"/>
        <v>0</v>
      </c>
      <c r="G102" s="70">
        <f t="shared" si="4"/>
        <v>0</v>
      </c>
      <c r="H102" s="70">
        <f t="shared" si="5"/>
        <v>0</v>
      </c>
    </row>
    <row r="103" ht="20.25" customHeight="1" spans="1:8">
      <c r="A103" s="42" t="s">
        <v>1538</v>
      </c>
      <c r="B103" s="20">
        <v>0</v>
      </c>
      <c r="C103" s="20">
        <v>0</v>
      </c>
      <c r="D103" s="20">
        <v>0</v>
      </c>
      <c r="E103" s="20">
        <v>0</v>
      </c>
      <c r="F103" s="70">
        <f t="shared" si="3"/>
        <v>0</v>
      </c>
      <c r="G103" s="70">
        <f t="shared" si="4"/>
        <v>0</v>
      </c>
      <c r="H103" s="70">
        <f t="shared" si="5"/>
        <v>0</v>
      </c>
    </row>
    <row r="104" ht="20.25" customHeight="1" spans="1:8">
      <c r="A104" s="42" t="s">
        <v>1539</v>
      </c>
      <c r="B104" s="20">
        <v>0</v>
      </c>
      <c r="C104" s="20">
        <v>0</v>
      </c>
      <c r="D104" s="20">
        <v>0</v>
      </c>
      <c r="E104" s="20">
        <v>0</v>
      </c>
      <c r="F104" s="70">
        <f t="shared" si="3"/>
        <v>0</v>
      </c>
      <c r="G104" s="70">
        <f t="shared" si="4"/>
        <v>0</v>
      </c>
      <c r="H104" s="70">
        <f t="shared" si="5"/>
        <v>0</v>
      </c>
    </row>
    <row r="105" ht="20.25" customHeight="1" spans="1:8">
      <c r="A105" s="42" t="s">
        <v>1540</v>
      </c>
      <c r="B105" s="20">
        <v>0</v>
      </c>
      <c r="C105" s="20">
        <v>0</v>
      </c>
      <c r="D105" s="20">
        <v>0</v>
      </c>
      <c r="E105" s="20">
        <v>0</v>
      </c>
      <c r="F105" s="70">
        <f t="shared" si="3"/>
        <v>0</v>
      </c>
      <c r="G105" s="70">
        <f t="shared" si="4"/>
        <v>0</v>
      </c>
      <c r="H105" s="70">
        <f t="shared" si="5"/>
        <v>0</v>
      </c>
    </row>
    <row r="106" ht="20.25" customHeight="1" spans="1:8">
      <c r="A106" s="42" t="s">
        <v>1541</v>
      </c>
      <c r="B106" s="20">
        <v>0</v>
      </c>
      <c r="C106" s="20">
        <v>0</v>
      </c>
      <c r="D106" s="20">
        <v>0</v>
      </c>
      <c r="E106" s="20">
        <v>0</v>
      </c>
      <c r="F106" s="70">
        <f t="shared" si="3"/>
        <v>0</v>
      </c>
      <c r="G106" s="70">
        <f t="shared" si="4"/>
        <v>0</v>
      </c>
      <c r="H106" s="70">
        <f t="shared" si="5"/>
        <v>0</v>
      </c>
    </row>
    <row r="107" ht="20.25" customHeight="1" spans="1:8">
      <c r="A107" s="42" t="s">
        <v>1542</v>
      </c>
      <c r="B107" s="20">
        <v>0</v>
      </c>
      <c r="C107" s="20">
        <v>0</v>
      </c>
      <c r="D107" s="20">
        <v>0</v>
      </c>
      <c r="E107" s="20">
        <v>0</v>
      </c>
      <c r="F107" s="70">
        <f t="shared" si="3"/>
        <v>0</v>
      </c>
      <c r="G107" s="70">
        <f t="shared" si="4"/>
        <v>0</v>
      </c>
      <c r="H107" s="70">
        <f t="shared" si="5"/>
        <v>0</v>
      </c>
    </row>
    <row r="108" ht="20.25" customHeight="1" spans="1:8">
      <c r="A108" s="42" t="s">
        <v>1543</v>
      </c>
      <c r="B108" s="20">
        <v>0</v>
      </c>
      <c r="C108" s="20">
        <v>0</v>
      </c>
      <c r="D108" s="20">
        <v>0</v>
      </c>
      <c r="E108" s="20">
        <v>0</v>
      </c>
      <c r="F108" s="70">
        <f t="shared" si="3"/>
        <v>0</v>
      </c>
      <c r="G108" s="70">
        <f t="shared" si="4"/>
        <v>0</v>
      </c>
      <c r="H108" s="70">
        <f t="shared" si="5"/>
        <v>0</v>
      </c>
    </row>
    <row r="109" ht="20.25" customHeight="1" spans="1:8">
      <c r="A109" s="42" t="s">
        <v>108</v>
      </c>
      <c r="B109" s="20">
        <v>1337</v>
      </c>
      <c r="C109" s="20">
        <v>985</v>
      </c>
      <c r="D109" s="20">
        <v>0</v>
      </c>
      <c r="E109" s="20">
        <v>458</v>
      </c>
      <c r="F109" s="70">
        <f t="shared" si="3"/>
        <v>34.2557965594615</v>
      </c>
      <c r="G109" s="70">
        <f t="shared" si="4"/>
        <v>46.497461928934</v>
      </c>
      <c r="H109" s="70">
        <f t="shared" si="5"/>
        <v>0</v>
      </c>
    </row>
    <row r="110" ht="20.25" customHeight="1" spans="1:8">
      <c r="A110" s="42" t="s">
        <v>1544</v>
      </c>
      <c r="B110" s="20">
        <v>1337</v>
      </c>
      <c r="C110" s="20">
        <v>985</v>
      </c>
      <c r="D110" s="20">
        <v>0</v>
      </c>
      <c r="E110" s="20">
        <v>458</v>
      </c>
      <c r="F110" s="70">
        <f t="shared" si="3"/>
        <v>34.2557965594615</v>
      </c>
      <c r="G110" s="70">
        <f t="shared" si="4"/>
        <v>46.497461928934</v>
      </c>
      <c r="H110" s="70">
        <f t="shared" si="5"/>
        <v>0</v>
      </c>
    </row>
    <row r="111" ht="20.25" customHeight="1" spans="1:8">
      <c r="A111" s="42" t="s">
        <v>1478</v>
      </c>
      <c r="B111" s="20">
        <v>0</v>
      </c>
      <c r="C111" s="20">
        <v>0</v>
      </c>
      <c r="D111" s="20">
        <v>0</v>
      </c>
      <c r="E111" s="20">
        <v>115</v>
      </c>
      <c r="F111" s="70">
        <f t="shared" si="3"/>
        <v>0</v>
      </c>
      <c r="G111" s="70">
        <f t="shared" si="4"/>
        <v>0</v>
      </c>
      <c r="H111" s="70">
        <f t="shared" si="5"/>
        <v>0</v>
      </c>
    </row>
    <row r="112" ht="20.25" customHeight="1" spans="1:8">
      <c r="A112" s="42" t="s">
        <v>1545</v>
      </c>
      <c r="B112" s="20">
        <v>0</v>
      </c>
      <c r="C112" s="20">
        <v>0</v>
      </c>
      <c r="D112" s="20">
        <v>0</v>
      </c>
      <c r="E112" s="20">
        <v>0</v>
      </c>
      <c r="F112" s="70">
        <f t="shared" si="3"/>
        <v>0</v>
      </c>
      <c r="G112" s="70">
        <f t="shared" si="4"/>
        <v>0</v>
      </c>
      <c r="H112" s="70">
        <f t="shared" si="5"/>
        <v>0</v>
      </c>
    </row>
    <row r="113" ht="20.25" customHeight="1" spans="1:8">
      <c r="A113" s="42" t="s">
        <v>1546</v>
      </c>
      <c r="B113" s="20">
        <v>0</v>
      </c>
      <c r="C113" s="20">
        <v>0</v>
      </c>
      <c r="D113" s="20">
        <v>0</v>
      </c>
      <c r="E113" s="20">
        <v>0</v>
      </c>
      <c r="F113" s="70">
        <f t="shared" si="3"/>
        <v>0</v>
      </c>
      <c r="G113" s="70">
        <f t="shared" si="4"/>
        <v>0</v>
      </c>
      <c r="H113" s="70">
        <f t="shared" si="5"/>
        <v>0</v>
      </c>
    </row>
    <row r="114" ht="20.25" customHeight="1" spans="1:8">
      <c r="A114" s="42" t="s">
        <v>1547</v>
      </c>
      <c r="B114" s="20">
        <v>0</v>
      </c>
      <c r="C114" s="20">
        <v>0</v>
      </c>
      <c r="D114" s="20">
        <v>0</v>
      </c>
      <c r="E114" s="20">
        <v>343</v>
      </c>
      <c r="F114" s="70">
        <f t="shared" si="3"/>
        <v>0</v>
      </c>
      <c r="G114" s="70">
        <f t="shared" si="4"/>
        <v>0</v>
      </c>
      <c r="H114" s="70">
        <f t="shared" si="5"/>
        <v>0</v>
      </c>
    </row>
    <row r="115" ht="20.25" customHeight="1" spans="1:8">
      <c r="A115" s="42" t="s">
        <v>1548</v>
      </c>
      <c r="B115" s="20">
        <v>0</v>
      </c>
      <c r="C115" s="20">
        <v>0</v>
      </c>
      <c r="D115" s="20">
        <v>0</v>
      </c>
      <c r="E115" s="20">
        <v>0</v>
      </c>
      <c r="F115" s="70">
        <f t="shared" si="3"/>
        <v>0</v>
      </c>
      <c r="G115" s="70">
        <f t="shared" si="4"/>
        <v>0</v>
      </c>
      <c r="H115" s="70">
        <f t="shared" si="5"/>
        <v>0</v>
      </c>
    </row>
    <row r="116" ht="20.25" customHeight="1" spans="1:8">
      <c r="A116" s="42" t="s">
        <v>1478</v>
      </c>
      <c r="B116" s="20">
        <v>0</v>
      </c>
      <c r="C116" s="20">
        <v>0</v>
      </c>
      <c r="D116" s="20">
        <v>0</v>
      </c>
      <c r="E116" s="20">
        <v>0</v>
      </c>
      <c r="F116" s="70">
        <f t="shared" si="3"/>
        <v>0</v>
      </c>
      <c r="G116" s="70">
        <f t="shared" si="4"/>
        <v>0</v>
      </c>
      <c r="H116" s="70">
        <f t="shared" si="5"/>
        <v>0</v>
      </c>
    </row>
    <row r="117" ht="20.25" customHeight="1" spans="1:8">
      <c r="A117" s="42" t="s">
        <v>1545</v>
      </c>
      <c r="B117" s="20">
        <v>0</v>
      </c>
      <c r="C117" s="20">
        <v>0</v>
      </c>
      <c r="D117" s="20">
        <v>0</v>
      </c>
      <c r="E117" s="20">
        <v>0</v>
      </c>
      <c r="F117" s="70">
        <f t="shared" si="3"/>
        <v>0</v>
      </c>
      <c r="G117" s="70">
        <f t="shared" si="4"/>
        <v>0</v>
      </c>
      <c r="H117" s="70">
        <f t="shared" si="5"/>
        <v>0</v>
      </c>
    </row>
    <row r="118" ht="20.25" customHeight="1" spans="1:8">
      <c r="A118" s="42" t="s">
        <v>1549</v>
      </c>
      <c r="B118" s="20">
        <v>0</v>
      </c>
      <c r="C118" s="20">
        <v>0</v>
      </c>
      <c r="D118" s="20">
        <v>0</v>
      </c>
      <c r="E118" s="20">
        <v>0</v>
      </c>
      <c r="F118" s="70">
        <f t="shared" si="3"/>
        <v>0</v>
      </c>
      <c r="G118" s="70">
        <f t="shared" si="4"/>
        <v>0</v>
      </c>
      <c r="H118" s="70">
        <f t="shared" si="5"/>
        <v>0</v>
      </c>
    </row>
    <row r="119" ht="20.25" customHeight="1" spans="1:8">
      <c r="A119" s="42" t="s">
        <v>1550</v>
      </c>
      <c r="B119" s="20">
        <v>0</v>
      </c>
      <c r="C119" s="20">
        <v>0</v>
      </c>
      <c r="D119" s="20">
        <v>0</v>
      </c>
      <c r="E119" s="20">
        <v>0</v>
      </c>
      <c r="F119" s="70">
        <f t="shared" si="3"/>
        <v>0</v>
      </c>
      <c r="G119" s="70">
        <f t="shared" si="4"/>
        <v>0</v>
      </c>
      <c r="H119" s="70">
        <f t="shared" si="5"/>
        <v>0</v>
      </c>
    </row>
    <row r="120" ht="20.25" customHeight="1" spans="1:8">
      <c r="A120" s="42" t="s">
        <v>1551</v>
      </c>
      <c r="B120" s="20">
        <v>0</v>
      </c>
      <c r="C120" s="20">
        <v>0</v>
      </c>
      <c r="D120" s="20">
        <v>0</v>
      </c>
      <c r="E120" s="20">
        <v>0</v>
      </c>
      <c r="F120" s="70">
        <f t="shared" si="3"/>
        <v>0</v>
      </c>
      <c r="G120" s="70">
        <f t="shared" si="4"/>
        <v>0</v>
      </c>
      <c r="H120" s="70">
        <f t="shared" si="5"/>
        <v>0</v>
      </c>
    </row>
    <row r="121" ht="20.25" customHeight="1" spans="1:8">
      <c r="A121" s="42" t="s">
        <v>840</v>
      </c>
      <c r="B121" s="20">
        <v>0</v>
      </c>
      <c r="C121" s="20">
        <v>0</v>
      </c>
      <c r="D121" s="20">
        <v>0</v>
      </c>
      <c r="E121" s="20">
        <v>0</v>
      </c>
      <c r="F121" s="70">
        <f t="shared" si="3"/>
        <v>0</v>
      </c>
      <c r="G121" s="70">
        <f t="shared" si="4"/>
        <v>0</v>
      </c>
      <c r="H121" s="70">
        <f t="shared" si="5"/>
        <v>0</v>
      </c>
    </row>
    <row r="122" ht="20.25" customHeight="1" spans="1:8">
      <c r="A122" s="42" t="s">
        <v>1552</v>
      </c>
      <c r="B122" s="20">
        <v>0</v>
      </c>
      <c r="C122" s="20">
        <v>0</v>
      </c>
      <c r="D122" s="20">
        <v>0</v>
      </c>
      <c r="E122" s="20">
        <v>0</v>
      </c>
      <c r="F122" s="70">
        <f t="shared" si="3"/>
        <v>0</v>
      </c>
      <c r="G122" s="70">
        <f t="shared" si="4"/>
        <v>0</v>
      </c>
      <c r="H122" s="70">
        <f t="shared" si="5"/>
        <v>0</v>
      </c>
    </row>
    <row r="123" ht="20.25" customHeight="1" spans="1:8">
      <c r="A123" s="42" t="s">
        <v>1553</v>
      </c>
      <c r="B123" s="20">
        <v>0</v>
      </c>
      <c r="C123" s="20">
        <v>0</v>
      </c>
      <c r="D123" s="20">
        <v>0</v>
      </c>
      <c r="E123" s="20">
        <v>0</v>
      </c>
      <c r="F123" s="70">
        <f t="shared" si="3"/>
        <v>0</v>
      </c>
      <c r="G123" s="70">
        <f t="shared" si="4"/>
        <v>0</v>
      </c>
      <c r="H123" s="70">
        <f t="shared" si="5"/>
        <v>0</v>
      </c>
    </row>
    <row r="124" ht="20.25" customHeight="1" spans="1:8">
      <c r="A124" s="42" t="s">
        <v>1554</v>
      </c>
      <c r="B124" s="20">
        <v>0</v>
      </c>
      <c r="C124" s="20">
        <v>0</v>
      </c>
      <c r="D124" s="20">
        <v>0</v>
      </c>
      <c r="E124" s="20">
        <v>0</v>
      </c>
      <c r="F124" s="70">
        <f t="shared" si="3"/>
        <v>0</v>
      </c>
      <c r="G124" s="70">
        <f t="shared" si="4"/>
        <v>0</v>
      </c>
      <c r="H124" s="70">
        <f t="shared" si="5"/>
        <v>0</v>
      </c>
    </row>
    <row r="125" ht="20.25" customHeight="1" spans="1:8">
      <c r="A125" s="42" t="s">
        <v>1555</v>
      </c>
      <c r="B125" s="20">
        <v>0</v>
      </c>
      <c r="C125" s="20">
        <v>0</v>
      </c>
      <c r="D125" s="20">
        <v>0</v>
      </c>
      <c r="E125" s="20">
        <v>0</v>
      </c>
      <c r="F125" s="70">
        <f t="shared" si="3"/>
        <v>0</v>
      </c>
      <c r="G125" s="70">
        <f t="shared" si="4"/>
        <v>0</v>
      </c>
      <c r="H125" s="70">
        <f t="shared" si="5"/>
        <v>0</v>
      </c>
    </row>
    <row r="126" ht="20.25" customHeight="1" spans="1:8">
      <c r="A126" s="42" t="s">
        <v>1556</v>
      </c>
      <c r="B126" s="20">
        <v>0</v>
      </c>
      <c r="C126" s="20">
        <v>0</v>
      </c>
      <c r="D126" s="20">
        <v>0</v>
      </c>
      <c r="E126" s="20">
        <v>0</v>
      </c>
      <c r="F126" s="70">
        <f t="shared" si="3"/>
        <v>0</v>
      </c>
      <c r="G126" s="70">
        <f t="shared" si="4"/>
        <v>0</v>
      </c>
      <c r="H126" s="70">
        <f t="shared" si="5"/>
        <v>0</v>
      </c>
    </row>
    <row r="127" ht="20.25" customHeight="1" spans="1:8">
      <c r="A127" s="42" t="s">
        <v>1557</v>
      </c>
      <c r="B127" s="20">
        <v>0</v>
      </c>
      <c r="C127" s="20">
        <v>0</v>
      </c>
      <c r="D127" s="20">
        <v>0</v>
      </c>
      <c r="E127" s="20">
        <v>0</v>
      </c>
      <c r="F127" s="70">
        <f t="shared" si="3"/>
        <v>0</v>
      </c>
      <c r="G127" s="70">
        <f t="shared" si="4"/>
        <v>0</v>
      </c>
      <c r="H127" s="70">
        <f t="shared" si="5"/>
        <v>0</v>
      </c>
    </row>
    <row r="128" ht="20.25" customHeight="1" spans="1:8">
      <c r="A128" s="42" t="s">
        <v>1558</v>
      </c>
      <c r="B128" s="20">
        <v>0</v>
      </c>
      <c r="C128" s="20">
        <v>0</v>
      </c>
      <c r="D128" s="20">
        <v>0</v>
      </c>
      <c r="E128" s="20">
        <v>0</v>
      </c>
      <c r="F128" s="70">
        <f t="shared" si="3"/>
        <v>0</v>
      </c>
      <c r="G128" s="70">
        <f t="shared" si="4"/>
        <v>0</v>
      </c>
      <c r="H128" s="70">
        <f t="shared" si="5"/>
        <v>0</v>
      </c>
    </row>
    <row r="129" ht="20.25" customHeight="1" spans="1:8">
      <c r="A129" s="42" t="s">
        <v>1559</v>
      </c>
      <c r="B129" s="20">
        <v>0</v>
      </c>
      <c r="C129" s="20">
        <v>0</v>
      </c>
      <c r="D129" s="20">
        <v>0</v>
      </c>
      <c r="E129" s="20">
        <v>0</v>
      </c>
      <c r="F129" s="70">
        <f t="shared" si="3"/>
        <v>0</v>
      </c>
      <c r="G129" s="70">
        <f t="shared" si="4"/>
        <v>0</v>
      </c>
      <c r="H129" s="70">
        <f t="shared" si="5"/>
        <v>0</v>
      </c>
    </row>
    <row r="130" ht="20.25" customHeight="1" spans="1:8">
      <c r="A130" s="42" t="s">
        <v>1560</v>
      </c>
      <c r="B130" s="20">
        <v>0</v>
      </c>
      <c r="C130" s="20">
        <v>0</v>
      </c>
      <c r="D130" s="20">
        <v>0</v>
      </c>
      <c r="E130" s="20">
        <v>0</v>
      </c>
      <c r="F130" s="70">
        <f t="shared" si="3"/>
        <v>0</v>
      </c>
      <c r="G130" s="70">
        <f t="shared" si="4"/>
        <v>0</v>
      </c>
      <c r="H130" s="70">
        <f t="shared" si="5"/>
        <v>0</v>
      </c>
    </row>
    <row r="131" ht="20.25" customHeight="1" spans="1:8">
      <c r="A131" s="42" t="s">
        <v>1561</v>
      </c>
      <c r="B131" s="20">
        <v>0</v>
      </c>
      <c r="C131" s="20">
        <v>0</v>
      </c>
      <c r="D131" s="20">
        <v>0</v>
      </c>
      <c r="E131" s="20">
        <v>0</v>
      </c>
      <c r="F131" s="70">
        <f t="shared" si="3"/>
        <v>0</v>
      </c>
      <c r="G131" s="70">
        <f t="shared" si="4"/>
        <v>0</v>
      </c>
      <c r="H131" s="70">
        <f t="shared" si="5"/>
        <v>0</v>
      </c>
    </row>
    <row r="132" ht="20.25" customHeight="1" spans="1:8">
      <c r="A132" s="42" t="s">
        <v>1562</v>
      </c>
      <c r="B132" s="20">
        <v>0</v>
      </c>
      <c r="C132" s="20">
        <v>0</v>
      </c>
      <c r="D132" s="20">
        <v>0</v>
      </c>
      <c r="E132" s="20">
        <v>0</v>
      </c>
      <c r="F132" s="70">
        <f t="shared" ref="F132:F195" si="6">IF(B132&lt;&gt;0,(E132/B132)*100,0)</f>
        <v>0</v>
      </c>
      <c r="G132" s="70">
        <f t="shared" ref="G132:G195" si="7">IF(C132&lt;&gt;0,(E132/C132)*100,0)</f>
        <v>0</v>
      </c>
      <c r="H132" s="70">
        <f t="shared" ref="H132:H195" si="8">IF(D132&lt;&gt;0,(E132/D132)*100,0)</f>
        <v>0</v>
      </c>
    </row>
    <row r="133" ht="20.25" customHeight="1" spans="1:8">
      <c r="A133" s="42" t="s">
        <v>109</v>
      </c>
      <c r="B133" s="20">
        <v>0</v>
      </c>
      <c r="C133" s="20">
        <v>150000</v>
      </c>
      <c r="D133" s="20">
        <v>0</v>
      </c>
      <c r="E133" s="20">
        <v>150000</v>
      </c>
      <c r="F133" s="70">
        <f t="shared" si="6"/>
        <v>0</v>
      </c>
      <c r="G133" s="70">
        <f t="shared" si="7"/>
        <v>100</v>
      </c>
      <c r="H133" s="70">
        <f t="shared" si="8"/>
        <v>0</v>
      </c>
    </row>
    <row r="134" ht="20.25" customHeight="1" spans="1:8">
      <c r="A134" s="42" t="s">
        <v>1563</v>
      </c>
      <c r="B134" s="20">
        <v>0</v>
      </c>
      <c r="C134" s="20">
        <v>0</v>
      </c>
      <c r="D134" s="20">
        <v>0</v>
      </c>
      <c r="E134" s="20">
        <v>0</v>
      </c>
      <c r="F134" s="70">
        <f t="shared" si="6"/>
        <v>0</v>
      </c>
      <c r="G134" s="70">
        <f t="shared" si="7"/>
        <v>0</v>
      </c>
      <c r="H134" s="70">
        <f t="shared" si="8"/>
        <v>0</v>
      </c>
    </row>
    <row r="135" ht="20.25" customHeight="1" spans="1:8">
      <c r="A135" s="42" t="s">
        <v>871</v>
      </c>
      <c r="B135" s="20">
        <v>0</v>
      </c>
      <c r="C135" s="20">
        <v>0</v>
      </c>
      <c r="D135" s="20">
        <v>0</v>
      </c>
      <c r="E135" s="20">
        <v>0</v>
      </c>
      <c r="F135" s="70">
        <f t="shared" si="6"/>
        <v>0</v>
      </c>
      <c r="G135" s="70">
        <f t="shared" si="7"/>
        <v>0</v>
      </c>
      <c r="H135" s="70">
        <f t="shared" si="8"/>
        <v>0</v>
      </c>
    </row>
    <row r="136" ht="20.25" customHeight="1" spans="1:8">
      <c r="A136" s="42" t="s">
        <v>872</v>
      </c>
      <c r="B136" s="20">
        <v>0</v>
      </c>
      <c r="C136" s="20">
        <v>0</v>
      </c>
      <c r="D136" s="20">
        <v>0</v>
      </c>
      <c r="E136" s="20">
        <v>0</v>
      </c>
      <c r="F136" s="70">
        <f t="shared" si="6"/>
        <v>0</v>
      </c>
      <c r="G136" s="70">
        <f t="shared" si="7"/>
        <v>0</v>
      </c>
      <c r="H136" s="70">
        <f t="shared" si="8"/>
        <v>0</v>
      </c>
    </row>
    <row r="137" ht="20.25" customHeight="1" spans="1:8">
      <c r="A137" s="42" t="s">
        <v>1564</v>
      </c>
      <c r="B137" s="20">
        <v>0</v>
      </c>
      <c r="C137" s="20">
        <v>0</v>
      </c>
      <c r="D137" s="20">
        <v>0</v>
      </c>
      <c r="E137" s="20">
        <v>0</v>
      </c>
      <c r="F137" s="70">
        <f t="shared" si="6"/>
        <v>0</v>
      </c>
      <c r="G137" s="70">
        <f t="shared" si="7"/>
        <v>0</v>
      </c>
      <c r="H137" s="70">
        <f t="shared" si="8"/>
        <v>0</v>
      </c>
    </row>
    <row r="138" ht="20.25" customHeight="1" spans="1:8">
      <c r="A138" s="42" t="s">
        <v>1565</v>
      </c>
      <c r="B138" s="20">
        <v>0</v>
      </c>
      <c r="C138" s="20">
        <v>0</v>
      </c>
      <c r="D138" s="20">
        <v>0</v>
      </c>
      <c r="E138" s="20">
        <v>0</v>
      </c>
      <c r="F138" s="70">
        <f t="shared" si="6"/>
        <v>0</v>
      </c>
      <c r="G138" s="70">
        <f t="shared" si="7"/>
        <v>0</v>
      </c>
      <c r="H138" s="70">
        <f t="shared" si="8"/>
        <v>0</v>
      </c>
    </row>
    <row r="139" ht="20.25" customHeight="1" spans="1:8">
      <c r="A139" s="42" t="s">
        <v>1566</v>
      </c>
      <c r="B139" s="20">
        <v>0</v>
      </c>
      <c r="C139" s="20">
        <v>0</v>
      </c>
      <c r="D139" s="20">
        <v>0</v>
      </c>
      <c r="E139" s="20">
        <v>0</v>
      </c>
      <c r="F139" s="70">
        <f t="shared" si="6"/>
        <v>0</v>
      </c>
      <c r="G139" s="70">
        <f t="shared" si="7"/>
        <v>0</v>
      </c>
      <c r="H139" s="70">
        <f t="shared" si="8"/>
        <v>0</v>
      </c>
    </row>
    <row r="140" ht="20.25" customHeight="1" spans="1:8">
      <c r="A140" s="42" t="s">
        <v>1564</v>
      </c>
      <c r="B140" s="20">
        <v>0</v>
      </c>
      <c r="C140" s="20">
        <v>0</v>
      </c>
      <c r="D140" s="20">
        <v>0</v>
      </c>
      <c r="E140" s="20">
        <v>0</v>
      </c>
      <c r="F140" s="70">
        <f t="shared" si="6"/>
        <v>0</v>
      </c>
      <c r="G140" s="70">
        <f t="shared" si="7"/>
        <v>0</v>
      </c>
      <c r="H140" s="70">
        <f t="shared" si="8"/>
        <v>0</v>
      </c>
    </row>
    <row r="141" ht="20.25" customHeight="1" spans="1:8">
      <c r="A141" s="42" t="s">
        <v>1567</v>
      </c>
      <c r="B141" s="20">
        <v>0</v>
      </c>
      <c r="C141" s="20">
        <v>0</v>
      </c>
      <c r="D141" s="20">
        <v>0</v>
      </c>
      <c r="E141" s="20">
        <v>0</v>
      </c>
      <c r="F141" s="70">
        <f t="shared" si="6"/>
        <v>0</v>
      </c>
      <c r="G141" s="70">
        <f t="shared" si="7"/>
        <v>0</v>
      </c>
      <c r="H141" s="70">
        <f t="shared" si="8"/>
        <v>0</v>
      </c>
    </row>
    <row r="142" ht="20.25" customHeight="1" spans="1:8">
      <c r="A142" s="42" t="s">
        <v>1568</v>
      </c>
      <c r="B142" s="20">
        <v>0</v>
      </c>
      <c r="C142" s="20">
        <v>0</v>
      </c>
      <c r="D142" s="20">
        <v>0</v>
      </c>
      <c r="E142" s="20">
        <v>0</v>
      </c>
      <c r="F142" s="70">
        <f t="shared" si="6"/>
        <v>0</v>
      </c>
      <c r="G142" s="70">
        <f t="shared" si="7"/>
        <v>0</v>
      </c>
      <c r="H142" s="70">
        <f t="shared" si="8"/>
        <v>0</v>
      </c>
    </row>
    <row r="143" ht="20.25" customHeight="1" spans="1:8">
      <c r="A143" s="42" t="s">
        <v>1569</v>
      </c>
      <c r="B143" s="20">
        <v>0</v>
      </c>
      <c r="C143" s="20">
        <v>0</v>
      </c>
      <c r="D143" s="20">
        <v>0</v>
      </c>
      <c r="E143" s="20">
        <v>0</v>
      </c>
      <c r="F143" s="70">
        <f t="shared" si="6"/>
        <v>0</v>
      </c>
      <c r="G143" s="70">
        <f t="shared" si="7"/>
        <v>0</v>
      </c>
      <c r="H143" s="70">
        <f t="shared" si="8"/>
        <v>0</v>
      </c>
    </row>
    <row r="144" ht="20.25" customHeight="1" spans="1:8">
      <c r="A144" s="42" t="s">
        <v>1570</v>
      </c>
      <c r="B144" s="20">
        <v>0</v>
      </c>
      <c r="C144" s="20">
        <v>0</v>
      </c>
      <c r="D144" s="20">
        <v>0</v>
      </c>
      <c r="E144" s="20">
        <v>0</v>
      </c>
      <c r="F144" s="70">
        <f t="shared" si="6"/>
        <v>0</v>
      </c>
      <c r="G144" s="70">
        <f t="shared" si="7"/>
        <v>0</v>
      </c>
      <c r="H144" s="70">
        <f t="shared" si="8"/>
        <v>0</v>
      </c>
    </row>
    <row r="145" ht="20.25" customHeight="1" spans="1:8">
      <c r="A145" s="42" t="s">
        <v>1571</v>
      </c>
      <c r="B145" s="20">
        <v>0</v>
      </c>
      <c r="C145" s="20">
        <v>0</v>
      </c>
      <c r="D145" s="20">
        <v>0</v>
      </c>
      <c r="E145" s="20">
        <v>0</v>
      </c>
      <c r="F145" s="70">
        <f t="shared" si="6"/>
        <v>0</v>
      </c>
      <c r="G145" s="70">
        <f t="shared" si="7"/>
        <v>0</v>
      </c>
      <c r="H145" s="70">
        <f t="shared" si="8"/>
        <v>0</v>
      </c>
    </row>
    <row r="146" ht="20.25" customHeight="1" spans="1:8">
      <c r="A146" s="42" t="s">
        <v>1572</v>
      </c>
      <c r="B146" s="20">
        <v>0</v>
      </c>
      <c r="C146" s="20">
        <v>0</v>
      </c>
      <c r="D146" s="20">
        <v>0</v>
      </c>
      <c r="E146" s="20">
        <v>0</v>
      </c>
      <c r="F146" s="70">
        <f t="shared" si="6"/>
        <v>0</v>
      </c>
      <c r="G146" s="70">
        <f t="shared" si="7"/>
        <v>0</v>
      </c>
      <c r="H146" s="70">
        <f t="shared" si="8"/>
        <v>0</v>
      </c>
    </row>
    <row r="147" ht="20.25" customHeight="1" spans="1:8">
      <c r="A147" s="42" t="s">
        <v>1573</v>
      </c>
      <c r="B147" s="20">
        <v>0</v>
      </c>
      <c r="C147" s="20">
        <v>0</v>
      </c>
      <c r="D147" s="20">
        <v>0</v>
      </c>
      <c r="E147" s="20">
        <v>0</v>
      </c>
      <c r="F147" s="70">
        <f t="shared" si="6"/>
        <v>0</v>
      </c>
      <c r="G147" s="70">
        <f t="shared" si="7"/>
        <v>0</v>
      </c>
      <c r="H147" s="70">
        <f t="shared" si="8"/>
        <v>0</v>
      </c>
    </row>
    <row r="148" ht="20.25" customHeight="1" spans="1:8">
      <c r="A148" s="42" t="s">
        <v>1574</v>
      </c>
      <c r="B148" s="20">
        <v>0</v>
      </c>
      <c r="C148" s="20">
        <v>0</v>
      </c>
      <c r="D148" s="20">
        <v>0</v>
      </c>
      <c r="E148" s="20">
        <v>0</v>
      </c>
      <c r="F148" s="70">
        <f t="shared" si="6"/>
        <v>0</v>
      </c>
      <c r="G148" s="70">
        <f t="shared" si="7"/>
        <v>0</v>
      </c>
      <c r="H148" s="70">
        <f t="shared" si="8"/>
        <v>0</v>
      </c>
    </row>
    <row r="149" ht="20.25" customHeight="1" spans="1:8">
      <c r="A149" s="42" t="s">
        <v>1575</v>
      </c>
      <c r="B149" s="20">
        <v>0</v>
      </c>
      <c r="C149" s="20">
        <v>0</v>
      </c>
      <c r="D149" s="20">
        <v>0</v>
      </c>
      <c r="E149" s="20">
        <v>0</v>
      </c>
      <c r="F149" s="70">
        <f t="shared" si="6"/>
        <v>0</v>
      </c>
      <c r="G149" s="70">
        <f t="shared" si="7"/>
        <v>0</v>
      </c>
      <c r="H149" s="70">
        <f t="shared" si="8"/>
        <v>0</v>
      </c>
    </row>
    <row r="150" ht="20.25" customHeight="1" spans="1:8">
      <c r="A150" s="42" t="s">
        <v>1576</v>
      </c>
      <c r="B150" s="20">
        <v>0</v>
      </c>
      <c r="C150" s="20">
        <v>0</v>
      </c>
      <c r="D150" s="20">
        <v>0</v>
      </c>
      <c r="E150" s="20">
        <v>0</v>
      </c>
      <c r="F150" s="70">
        <f t="shared" si="6"/>
        <v>0</v>
      </c>
      <c r="G150" s="70">
        <f t="shared" si="7"/>
        <v>0</v>
      </c>
      <c r="H150" s="70">
        <f t="shared" si="8"/>
        <v>0</v>
      </c>
    </row>
    <row r="151" ht="20.25" customHeight="1" spans="1:8">
      <c r="A151" s="42" t="s">
        <v>1577</v>
      </c>
      <c r="B151" s="20">
        <v>0</v>
      </c>
      <c r="C151" s="20">
        <v>0</v>
      </c>
      <c r="D151" s="20">
        <v>0</v>
      </c>
      <c r="E151" s="20">
        <v>0</v>
      </c>
      <c r="F151" s="70">
        <f t="shared" si="6"/>
        <v>0</v>
      </c>
      <c r="G151" s="70">
        <f t="shared" si="7"/>
        <v>0</v>
      </c>
      <c r="H151" s="70">
        <f t="shared" si="8"/>
        <v>0</v>
      </c>
    </row>
    <row r="152" ht="20.25" customHeight="1" spans="1:8">
      <c r="A152" s="42" t="s">
        <v>1578</v>
      </c>
      <c r="B152" s="20">
        <v>0</v>
      </c>
      <c r="C152" s="20">
        <v>0</v>
      </c>
      <c r="D152" s="20">
        <v>0</v>
      </c>
      <c r="E152" s="20">
        <v>0</v>
      </c>
      <c r="F152" s="70">
        <f t="shared" si="6"/>
        <v>0</v>
      </c>
      <c r="G152" s="70">
        <f t="shared" si="7"/>
        <v>0</v>
      </c>
      <c r="H152" s="70">
        <f t="shared" si="8"/>
        <v>0</v>
      </c>
    </row>
    <row r="153" ht="20.25" customHeight="1" spans="1:8">
      <c r="A153" s="42" t="s">
        <v>1579</v>
      </c>
      <c r="B153" s="20">
        <v>0</v>
      </c>
      <c r="C153" s="20">
        <v>0</v>
      </c>
      <c r="D153" s="20">
        <v>0</v>
      </c>
      <c r="E153" s="20">
        <v>0</v>
      </c>
      <c r="F153" s="70">
        <f t="shared" si="6"/>
        <v>0</v>
      </c>
      <c r="G153" s="70">
        <f t="shared" si="7"/>
        <v>0</v>
      </c>
      <c r="H153" s="70">
        <f t="shared" si="8"/>
        <v>0</v>
      </c>
    </row>
    <row r="154" ht="20.25" customHeight="1" spans="1:8">
      <c r="A154" s="42" t="s">
        <v>1580</v>
      </c>
      <c r="B154" s="20">
        <v>0</v>
      </c>
      <c r="C154" s="20">
        <v>0</v>
      </c>
      <c r="D154" s="20">
        <v>0</v>
      </c>
      <c r="E154" s="20">
        <v>0</v>
      </c>
      <c r="F154" s="70">
        <f t="shared" si="6"/>
        <v>0</v>
      </c>
      <c r="G154" s="70">
        <f t="shared" si="7"/>
        <v>0</v>
      </c>
      <c r="H154" s="70">
        <f t="shared" si="8"/>
        <v>0</v>
      </c>
    </row>
    <row r="155" ht="20.25" customHeight="1" spans="1:8">
      <c r="A155" s="42" t="s">
        <v>1581</v>
      </c>
      <c r="B155" s="20">
        <v>0</v>
      </c>
      <c r="C155" s="20">
        <v>0</v>
      </c>
      <c r="D155" s="20">
        <v>0</v>
      </c>
      <c r="E155" s="20">
        <v>0</v>
      </c>
      <c r="F155" s="70">
        <f t="shared" si="6"/>
        <v>0</v>
      </c>
      <c r="G155" s="70">
        <f t="shared" si="7"/>
        <v>0</v>
      </c>
      <c r="H155" s="70">
        <f t="shared" si="8"/>
        <v>0</v>
      </c>
    </row>
    <row r="156" ht="20.25" customHeight="1" spans="1:8">
      <c r="A156" s="42" t="s">
        <v>1582</v>
      </c>
      <c r="B156" s="20">
        <v>0</v>
      </c>
      <c r="C156" s="20">
        <v>0</v>
      </c>
      <c r="D156" s="20">
        <v>0</v>
      </c>
      <c r="E156" s="20">
        <v>0</v>
      </c>
      <c r="F156" s="70">
        <f t="shared" si="6"/>
        <v>0</v>
      </c>
      <c r="G156" s="70">
        <f t="shared" si="7"/>
        <v>0</v>
      </c>
      <c r="H156" s="70">
        <f t="shared" si="8"/>
        <v>0</v>
      </c>
    </row>
    <row r="157" ht="20.25" customHeight="1" spans="1:8">
      <c r="A157" s="42" t="s">
        <v>1583</v>
      </c>
      <c r="B157" s="20">
        <v>0</v>
      </c>
      <c r="C157" s="20">
        <v>0</v>
      </c>
      <c r="D157" s="20">
        <v>0</v>
      </c>
      <c r="E157" s="20">
        <v>0</v>
      </c>
      <c r="F157" s="70">
        <f t="shared" si="6"/>
        <v>0</v>
      </c>
      <c r="G157" s="70">
        <f t="shared" si="7"/>
        <v>0</v>
      </c>
      <c r="H157" s="70">
        <f t="shared" si="8"/>
        <v>0</v>
      </c>
    </row>
    <row r="158" ht="20.25" customHeight="1" spans="1:8">
      <c r="A158" s="42" t="s">
        <v>1584</v>
      </c>
      <c r="B158" s="20">
        <v>0</v>
      </c>
      <c r="C158" s="20">
        <v>0</v>
      </c>
      <c r="D158" s="20">
        <v>0</v>
      </c>
      <c r="E158" s="20">
        <v>0</v>
      </c>
      <c r="F158" s="70">
        <f t="shared" si="6"/>
        <v>0</v>
      </c>
      <c r="G158" s="70">
        <f t="shared" si="7"/>
        <v>0</v>
      </c>
      <c r="H158" s="70">
        <f t="shared" si="8"/>
        <v>0</v>
      </c>
    </row>
    <row r="159" ht="20.25" customHeight="1" spans="1:8">
      <c r="A159" s="42" t="s">
        <v>1585</v>
      </c>
      <c r="B159" s="20">
        <v>0</v>
      </c>
      <c r="C159" s="20">
        <v>0</v>
      </c>
      <c r="D159" s="20">
        <v>0</v>
      </c>
      <c r="E159" s="20">
        <v>0</v>
      </c>
      <c r="F159" s="70">
        <f t="shared" si="6"/>
        <v>0</v>
      </c>
      <c r="G159" s="70">
        <f t="shared" si="7"/>
        <v>0</v>
      </c>
      <c r="H159" s="70">
        <f t="shared" si="8"/>
        <v>0</v>
      </c>
    </row>
    <row r="160" ht="20.25" customHeight="1" spans="1:8">
      <c r="A160" s="42" t="s">
        <v>1586</v>
      </c>
      <c r="B160" s="20">
        <v>0</v>
      </c>
      <c r="C160" s="20">
        <v>0</v>
      </c>
      <c r="D160" s="20">
        <v>0</v>
      </c>
      <c r="E160" s="20">
        <v>0</v>
      </c>
      <c r="F160" s="70">
        <f t="shared" si="6"/>
        <v>0</v>
      </c>
      <c r="G160" s="70">
        <f t="shared" si="7"/>
        <v>0</v>
      </c>
      <c r="H160" s="70">
        <f t="shared" si="8"/>
        <v>0</v>
      </c>
    </row>
    <row r="161" ht="20.25" customHeight="1" spans="1:8">
      <c r="A161" s="42" t="s">
        <v>1587</v>
      </c>
      <c r="B161" s="20">
        <v>0</v>
      </c>
      <c r="C161" s="20">
        <v>0</v>
      </c>
      <c r="D161" s="20">
        <v>0</v>
      </c>
      <c r="E161" s="20">
        <v>0</v>
      </c>
      <c r="F161" s="70">
        <f t="shared" si="6"/>
        <v>0</v>
      </c>
      <c r="G161" s="70">
        <f t="shared" si="7"/>
        <v>0</v>
      </c>
      <c r="H161" s="70">
        <f t="shared" si="8"/>
        <v>0</v>
      </c>
    </row>
    <row r="162" ht="20.25" customHeight="1" spans="1:8">
      <c r="A162" s="42" t="s">
        <v>898</v>
      </c>
      <c r="B162" s="20">
        <v>0</v>
      </c>
      <c r="C162" s="20">
        <v>0</v>
      </c>
      <c r="D162" s="20">
        <v>0</v>
      </c>
      <c r="E162" s="20">
        <v>0</v>
      </c>
      <c r="F162" s="70">
        <f t="shared" si="6"/>
        <v>0</v>
      </c>
      <c r="G162" s="70">
        <f t="shared" si="7"/>
        <v>0</v>
      </c>
      <c r="H162" s="70">
        <f t="shared" si="8"/>
        <v>0</v>
      </c>
    </row>
    <row r="163" ht="20.25" customHeight="1" spans="1:8">
      <c r="A163" s="42" t="s">
        <v>1588</v>
      </c>
      <c r="B163" s="20">
        <v>0</v>
      </c>
      <c r="C163" s="20">
        <v>0</v>
      </c>
      <c r="D163" s="20">
        <v>0</v>
      </c>
      <c r="E163" s="20">
        <v>0</v>
      </c>
      <c r="F163" s="70">
        <f t="shared" si="6"/>
        <v>0</v>
      </c>
      <c r="G163" s="70">
        <f t="shared" si="7"/>
        <v>0</v>
      </c>
      <c r="H163" s="70">
        <f t="shared" si="8"/>
        <v>0</v>
      </c>
    </row>
    <row r="164" ht="20.25" customHeight="1" spans="1:8">
      <c r="A164" s="42" t="s">
        <v>1589</v>
      </c>
      <c r="B164" s="20">
        <v>0</v>
      </c>
      <c r="C164" s="20">
        <v>0</v>
      </c>
      <c r="D164" s="20">
        <v>0</v>
      </c>
      <c r="E164" s="20">
        <v>0</v>
      </c>
      <c r="F164" s="70">
        <f t="shared" si="6"/>
        <v>0</v>
      </c>
      <c r="G164" s="70">
        <f t="shared" si="7"/>
        <v>0</v>
      </c>
      <c r="H164" s="70">
        <f t="shared" si="8"/>
        <v>0</v>
      </c>
    </row>
    <row r="165" ht="20.25" customHeight="1" spans="1:8">
      <c r="A165" s="42" t="s">
        <v>1590</v>
      </c>
      <c r="B165" s="20">
        <v>0</v>
      </c>
      <c r="C165" s="20">
        <v>0</v>
      </c>
      <c r="D165" s="20">
        <v>0</v>
      </c>
      <c r="E165" s="20">
        <v>0</v>
      </c>
      <c r="F165" s="70">
        <f t="shared" si="6"/>
        <v>0</v>
      </c>
      <c r="G165" s="70">
        <f t="shared" si="7"/>
        <v>0</v>
      </c>
      <c r="H165" s="70">
        <f t="shared" si="8"/>
        <v>0</v>
      </c>
    </row>
    <row r="166" ht="20.25" customHeight="1" spans="1:8">
      <c r="A166" s="42" t="s">
        <v>1591</v>
      </c>
      <c r="B166" s="20">
        <v>0</v>
      </c>
      <c r="C166" s="20">
        <v>0</v>
      </c>
      <c r="D166" s="20">
        <v>0</v>
      </c>
      <c r="E166" s="20">
        <v>0</v>
      </c>
      <c r="F166" s="70">
        <f t="shared" si="6"/>
        <v>0</v>
      </c>
      <c r="G166" s="70">
        <f t="shared" si="7"/>
        <v>0</v>
      </c>
      <c r="H166" s="70">
        <f t="shared" si="8"/>
        <v>0</v>
      </c>
    </row>
    <row r="167" ht="20.25" customHeight="1" spans="1:8">
      <c r="A167" s="42" t="s">
        <v>1592</v>
      </c>
      <c r="B167" s="20">
        <v>0</v>
      </c>
      <c r="C167" s="20">
        <v>0</v>
      </c>
      <c r="D167" s="20">
        <v>0</v>
      </c>
      <c r="E167" s="20">
        <v>0</v>
      </c>
      <c r="F167" s="70">
        <f t="shared" si="6"/>
        <v>0</v>
      </c>
      <c r="G167" s="70">
        <f t="shared" si="7"/>
        <v>0</v>
      </c>
      <c r="H167" s="70">
        <f t="shared" si="8"/>
        <v>0</v>
      </c>
    </row>
    <row r="168" ht="20.25" customHeight="1" spans="1:8">
      <c r="A168" s="42" t="s">
        <v>1593</v>
      </c>
      <c r="B168" s="20">
        <v>0</v>
      </c>
      <c r="C168" s="20">
        <v>0</v>
      </c>
      <c r="D168" s="20">
        <v>0</v>
      </c>
      <c r="E168" s="20">
        <v>0</v>
      </c>
      <c r="F168" s="70">
        <f t="shared" si="6"/>
        <v>0</v>
      </c>
      <c r="G168" s="70">
        <f t="shared" si="7"/>
        <v>0</v>
      </c>
      <c r="H168" s="70">
        <f t="shared" si="8"/>
        <v>0</v>
      </c>
    </row>
    <row r="169" ht="20.25" customHeight="1" spans="1:8">
      <c r="A169" s="42" t="s">
        <v>1594</v>
      </c>
      <c r="B169" s="20">
        <v>0</v>
      </c>
      <c r="C169" s="20">
        <v>0</v>
      </c>
      <c r="D169" s="20">
        <v>0</v>
      </c>
      <c r="E169" s="20">
        <v>0</v>
      </c>
      <c r="F169" s="70">
        <f t="shared" si="6"/>
        <v>0</v>
      </c>
      <c r="G169" s="70">
        <f t="shared" si="7"/>
        <v>0</v>
      </c>
      <c r="H169" s="70">
        <f t="shared" si="8"/>
        <v>0</v>
      </c>
    </row>
    <row r="170" ht="20.25" customHeight="1" spans="1:8">
      <c r="A170" s="42" t="s">
        <v>1595</v>
      </c>
      <c r="B170" s="20">
        <v>0</v>
      </c>
      <c r="C170" s="20">
        <v>0</v>
      </c>
      <c r="D170" s="20">
        <v>0</v>
      </c>
      <c r="E170" s="20">
        <v>0</v>
      </c>
      <c r="F170" s="70">
        <f t="shared" si="6"/>
        <v>0</v>
      </c>
      <c r="G170" s="70">
        <f t="shared" si="7"/>
        <v>0</v>
      </c>
      <c r="H170" s="70">
        <f t="shared" si="8"/>
        <v>0</v>
      </c>
    </row>
    <row r="171" ht="20.25" customHeight="1" spans="1:8">
      <c r="A171" s="42" t="s">
        <v>1596</v>
      </c>
      <c r="B171" s="20">
        <v>0</v>
      </c>
      <c r="C171" s="20">
        <v>0</v>
      </c>
      <c r="D171" s="20">
        <v>0</v>
      </c>
      <c r="E171" s="20">
        <v>0</v>
      </c>
      <c r="F171" s="70">
        <f t="shared" si="6"/>
        <v>0</v>
      </c>
      <c r="G171" s="70">
        <f t="shared" si="7"/>
        <v>0</v>
      </c>
      <c r="H171" s="70">
        <f t="shared" si="8"/>
        <v>0</v>
      </c>
    </row>
    <row r="172" ht="20.25" customHeight="1" spans="1:8">
      <c r="A172" s="42" t="s">
        <v>1597</v>
      </c>
      <c r="B172" s="20">
        <v>0</v>
      </c>
      <c r="C172" s="20">
        <v>150000</v>
      </c>
      <c r="D172" s="20">
        <v>0</v>
      </c>
      <c r="E172" s="20">
        <v>150000</v>
      </c>
      <c r="F172" s="70">
        <f t="shared" si="6"/>
        <v>0</v>
      </c>
      <c r="G172" s="70">
        <f t="shared" si="7"/>
        <v>100</v>
      </c>
      <c r="H172" s="70">
        <f t="shared" si="8"/>
        <v>0</v>
      </c>
    </row>
    <row r="173" ht="20.25" customHeight="1" spans="1:8">
      <c r="A173" s="42" t="s">
        <v>1595</v>
      </c>
      <c r="B173" s="20">
        <v>0</v>
      </c>
      <c r="C173" s="20">
        <v>0</v>
      </c>
      <c r="D173" s="20">
        <v>0</v>
      </c>
      <c r="E173" s="20">
        <v>150000</v>
      </c>
      <c r="F173" s="70">
        <f t="shared" si="6"/>
        <v>0</v>
      </c>
      <c r="G173" s="70">
        <f t="shared" si="7"/>
        <v>0</v>
      </c>
      <c r="H173" s="70">
        <f t="shared" si="8"/>
        <v>0</v>
      </c>
    </row>
    <row r="174" ht="20.25" customHeight="1" spans="1:8">
      <c r="A174" s="42" t="s">
        <v>1598</v>
      </c>
      <c r="B174" s="20">
        <v>0</v>
      </c>
      <c r="C174" s="20">
        <v>0</v>
      </c>
      <c r="D174" s="20">
        <v>0</v>
      </c>
      <c r="E174" s="20">
        <v>0</v>
      </c>
      <c r="F174" s="70">
        <f t="shared" si="6"/>
        <v>0</v>
      </c>
      <c r="G174" s="70">
        <f t="shared" si="7"/>
        <v>0</v>
      </c>
      <c r="H174" s="70">
        <f t="shared" si="8"/>
        <v>0</v>
      </c>
    </row>
    <row r="175" ht="20.25" customHeight="1" spans="1:8">
      <c r="A175" s="42" t="s">
        <v>1599</v>
      </c>
      <c r="B175" s="20">
        <v>0</v>
      </c>
      <c r="C175" s="20">
        <v>0</v>
      </c>
      <c r="D175" s="20">
        <v>0</v>
      </c>
      <c r="E175" s="20">
        <v>0</v>
      </c>
      <c r="F175" s="70">
        <f t="shared" si="6"/>
        <v>0</v>
      </c>
      <c r="G175" s="70">
        <f t="shared" si="7"/>
        <v>0</v>
      </c>
      <c r="H175" s="70">
        <f t="shared" si="8"/>
        <v>0</v>
      </c>
    </row>
    <row r="176" ht="20.25" customHeight="1" spans="1:8">
      <c r="A176" s="42" t="s">
        <v>110</v>
      </c>
      <c r="B176" s="20">
        <v>0</v>
      </c>
      <c r="C176" s="20">
        <v>0</v>
      </c>
      <c r="D176" s="20">
        <v>0</v>
      </c>
      <c r="E176" s="20">
        <v>0</v>
      </c>
      <c r="F176" s="70">
        <f t="shared" si="6"/>
        <v>0</v>
      </c>
      <c r="G176" s="70">
        <f t="shared" si="7"/>
        <v>0</v>
      </c>
      <c r="H176" s="70">
        <f t="shared" si="8"/>
        <v>0</v>
      </c>
    </row>
    <row r="177" ht="20.25" customHeight="1" spans="1:8">
      <c r="A177" s="42" t="s">
        <v>1600</v>
      </c>
      <c r="B177" s="20">
        <v>0</v>
      </c>
      <c r="C177" s="20">
        <v>0</v>
      </c>
      <c r="D177" s="20">
        <v>0</v>
      </c>
      <c r="E177" s="20">
        <v>0</v>
      </c>
      <c r="F177" s="70">
        <f t="shared" si="6"/>
        <v>0</v>
      </c>
      <c r="G177" s="70">
        <f t="shared" si="7"/>
        <v>0</v>
      </c>
      <c r="H177" s="70">
        <f t="shared" si="8"/>
        <v>0</v>
      </c>
    </row>
    <row r="178" ht="20.25" customHeight="1" spans="1:8">
      <c r="A178" s="42" t="s">
        <v>1601</v>
      </c>
      <c r="B178" s="20">
        <v>0</v>
      </c>
      <c r="C178" s="20">
        <v>0</v>
      </c>
      <c r="D178" s="20">
        <v>0</v>
      </c>
      <c r="E178" s="20">
        <v>0</v>
      </c>
      <c r="F178" s="70">
        <f t="shared" si="6"/>
        <v>0</v>
      </c>
      <c r="G178" s="70">
        <f t="shared" si="7"/>
        <v>0</v>
      </c>
      <c r="H178" s="70">
        <f t="shared" si="8"/>
        <v>0</v>
      </c>
    </row>
    <row r="179" ht="20.25" customHeight="1" spans="1:8">
      <c r="A179" s="42" t="s">
        <v>1602</v>
      </c>
      <c r="B179" s="20">
        <v>0</v>
      </c>
      <c r="C179" s="20">
        <v>0</v>
      </c>
      <c r="D179" s="20">
        <v>0</v>
      </c>
      <c r="E179" s="20">
        <v>0</v>
      </c>
      <c r="F179" s="70">
        <f t="shared" si="6"/>
        <v>0</v>
      </c>
      <c r="G179" s="70">
        <f t="shared" si="7"/>
        <v>0</v>
      </c>
      <c r="H179" s="70">
        <f t="shared" si="8"/>
        <v>0</v>
      </c>
    </row>
    <row r="180" ht="20.25" customHeight="1" spans="1:8">
      <c r="A180" s="42" t="s">
        <v>1603</v>
      </c>
      <c r="B180" s="20">
        <v>0</v>
      </c>
      <c r="C180" s="20">
        <v>0</v>
      </c>
      <c r="D180" s="20">
        <v>0</v>
      </c>
      <c r="E180" s="20">
        <v>0</v>
      </c>
      <c r="F180" s="70">
        <f t="shared" si="6"/>
        <v>0</v>
      </c>
      <c r="G180" s="70">
        <f t="shared" si="7"/>
        <v>0</v>
      </c>
      <c r="H180" s="70">
        <f t="shared" si="8"/>
        <v>0</v>
      </c>
    </row>
    <row r="181" ht="20.25" customHeight="1" spans="1:8">
      <c r="A181" s="42" t="s">
        <v>112</v>
      </c>
      <c r="B181" s="20">
        <v>0</v>
      </c>
      <c r="C181" s="20">
        <v>0</v>
      </c>
      <c r="D181" s="20">
        <v>0</v>
      </c>
      <c r="E181" s="20">
        <v>0</v>
      </c>
      <c r="F181" s="70">
        <f t="shared" si="6"/>
        <v>0</v>
      </c>
      <c r="G181" s="70">
        <f t="shared" si="7"/>
        <v>0</v>
      </c>
      <c r="H181" s="70">
        <f t="shared" si="8"/>
        <v>0</v>
      </c>
    </row>
    <row r="182" ht="20.25" customHeight="1" spans="1:8">
      <c r="A182" s="42" t="s">
        <v>992</v>
      </c>
      <c r="B182" s="20">
        <v>0</v>
      </c>
      <c r="C182" s="20">
        <v>0</v>
      </c>
      <c r="D182" s="20">
        <v>0</v>
      </c>
      <c r="E182" s="20">
        <v>0</v>
      </c>
      <c r="F182" s="70">
        <f t="shared" si="6"/>
        <v>0</v>
      </c>
      <c r="G182" s="70">
        <f t="shared" si="7"/>
        <v>0</v>
      </c>
      <c r="H182" s="70">
        <f t="shared" si="8"/>
        <v>0</v>
      </c>
    </row>
    <row r="183" ht="20.25" customHeight="1" spans="1:8">
      <c r="A183" s="42" t="s">
        <v>1604</v>
      </c>
      <c r="B183" s="20">
        <v>0</v>
      </c>
      <c r="C183" s="20">
        <v>0</v>
      </c>
      <c r="D183" s="20">
        <v>0</v>
      </c>
      <c r="E183" s="20">
        <v>0</v>
      </c>
      <c r="F183" s="70">
        <f t="shared" si="6"/>
        <v>0</v>
      </c>
      <c r="G183" s="70">
        <f t="shared" si="7"/>
        <v>0</v>
      </c>
      <c r="H183" s="70">
        <f t="shared" si="8"/>
        <v>0</v>
      </c>
    </row>
    <row r="184" ht="20.25" customHeight="1" spans="1:8">
      <c r="A184" s="42" t="s">
        <v>1605</v>
      </c>
      <c r="B184" s="20">
        <v>0</v>
      </c>
      <c r="C184" s="20">
        <v>0</v>
      </c>
      <c r="D184" s="20">
        <v>0</v>
      </c>
      <c r="E184" s="20">
        <v>0</v>
      </c>
      <c r="F184" s="70">
        <f t="shared" si="6"/>
        <v>0</v>
      </c>
      <c r="G184" s="70">
        <f t="shared" si="7"/>
        <v>0</v>
      </c>
      <c r="H184" s="70">
        <f t="shared" si="8"/>
        <v>0</v>
      </c>
    </row>
    <row r="185" ht="20.25" customHeight="1" spans="1:8">
      <c r="A185" s="42" t="s">
        <v>1311</v>
      </c>
      <c r="B185" s="20">
        <v>2679</v>
      </c>
      <c r="C185" s="20">
        <v>40071</v>
      </c>
      <c r="D185" s="20">
        <v>40552</v>
      </c>
      <c r="E185" s="20">
        <v>39145</v>
      </c>
      <c r="F185" s="70">
        <f t="shared" si="6"/>
        <v>1461.1795446062</v>
      </c>
      <c r="G185" s="70">
        <f t="shared" si="7"/>
        <v>97.6891018442265</v>
      </c>
      <c r="H185" s="70">
        <f t="shared" si="8"/>
        <v>96.5303807457092</v>
      </c>
    </row>
    <row r="186" ht="20.25" customHeight="1" spans="1:8">
      <c r="A186" s="42" t="s">
        <v>1606</v>
      </c>
      <c r="B186" s="20">
        <v>0</v>
      </c>
      <c r="C186" s="20">
        <v>38200</v>
      </c>
      <c r="D186" s="20">
        <v>40000</v>
      </c>
      <c r="E186" s="20">
        <v>38200</v>
      </c>
      <c r="F186" s="70">
        <f t="shared" si="6"/>
        <v>0</v>
      </c>
      <c r="G186" s="70">
        <f t="shared" si="7"/>
        <v>100</v>
      </c>
      <c r="H186" s="70">
        <f t="shared" si="8"/>
        <v>95.5</v>
      </c>
    </row>
    <row r="187" ht="20.25" customHeight="1" spans="1:8">
      <c r="A187" s="42" t="s">
        <v>1607</v>
      </c>
      <c r="B187" s="20">
        <v>0</v>
      </c>
      <c r="C187" s="20">
        <v>0</v>
      </c>
      <c r="D187" s="20">
        <v>0</v>
      </c>
      <c r="E187" s="20">
        <v>0</v>
      </c>
      <c r="F187" s="70">
        <f t="shared" si="6"/>
        <v>0</v>
      </c>
      <c r="G187" s="70">
        <f t="shared" si="7"/>
        <v>0</v>
      </c>
      <c r="H187" s="70">
        <f t="shared" si="8"/>
        <v>0</v>
      </c>
    </row>
    <row r="188" ht="20.25" customHeight="1" spans="1:8">
      <c r="A188" s="42" t="s">
        <v>1608</v>
      </c>
      <c r="B188" s="20">
        <v>0</v>
      </c>
      <c r="C188" s="20">
        <v>0</v>
      </c>
      <c r="D188" s="20">
        <v>40000</v>
      </c>
      <c r="E188" s="20">
        <v>38200</v>
      </c>
      <c r="F188" s="70">
        <f t="shared" si="6"/>
        <v>0</v>
      </c>
      <c r="G188" s="70">
        <f t="shared" si="7"/>
        <v>0</v>
      </c>
      <c r="H188" s="70">
        <f t="shared" si="8"/>
        <v>95.5</v>
      </c>
    </row>
    <row r="189" ht="20.25" customHeight="1" spans="1:8">
      <c r="A189" s="42" t="s">
        <v>1609</v>
      </c>
      <c r="B189" s="20">
        <v>0</v>
      </c>
      <c r="C189" s="20">
        <v>0</v>
      </c>
      <c r="D189" s="20">
        <v>0</v>
      </c>
      <c r="E189" s="20">
        <v>0</v>
      </c>
      <c r="F189" s="70">
        <f t="shared" si="6"/>
        <v>0</v>
      </c>
      <c r="G189" s="70">
        <f t="shared" si="7"/>
        <v>0</v>
      </c>
      <c r="H189" s="70">
        <f t="shared" si="8"/>
        <v>0</v>
      </c>
    </row>
    <row r="190" ht="20.25" customHeight="1" spans="1:8">
      <c r="A190" s="42" t="s">
        <v>1610</v>
      </c>
      <c r="B190" s="20">
        <v>20</v>
      </c>
      <c r="C190" s="20">
        <v>10</v>
      </c>
      <c r="D190" s="20">
        <v>0</v>
      </c>
      <c r="E190" s="20">
        <v>10</v>
      </c>
      <c r="F190" s="70">
        <f t="shared" si="6"/>
        <v>50</v>
      </c>
      <c r="G190" s="70">
        <f t="shared" si="7"/>
        <v>100</v>
      </c>
      <c r="H190" s="70">
        <f t="shared" si="8"/>
        <v>0</v>
      </c>
    </row>
    <row r="191" ht="20.25" customHeight="1" spans="1:8">
      <c r="A191" s="42" t="s">
        <v>1611</v>
      </c>
      <c r="B191" s="20">
        <v>0</v>
      </c>
      <c r="C191" s="20">
        <v>0</v>
      </c>
      <c r="D191" s="20">
        <v>0</v>
      </c>
      <c r="E191" s="20">
        <v>0</v>
      </c>
      <c r="F191" s="70">
        <f t="shared" si="6"/>
        <v>0</v>
      </c>
      <c r="G191" s="70">
        <f t="shared" si="7"/>
        <v>0</v>
      </c>
      <c r="H191" s="70">
        <f t="shared" si="8"/>
        <v>0</v>
      </c>
    </row>
    <row r="192" ht="20.25" customHeight="1" spans="1:8">
      <c r="A192" s="42" t="s">
        <v>1612</v>
      </c>
      <c r="B192" s="20">
        <v>0</v>
      </c>
      <c r="C192" s="20">
        <v>0</v>
      </c>
      <c r="D192" s="20">
        <v>0</v>
      </c>
      <c r="E192" s="20">
        <v>0</v>
      </c>
      <c r="F192" s="70">
        <f t="shared" si="6"/>
        <v>0</v>
      </c>
      <c r="G192" s="70">
        <f t="shared" si="7"/>
        <v>0</v>
      </c>
      <c r="H192" s="70">
        <f t="shared" si="8"/>
        <v>0</v>
      </c>
    </row>
    <row r="193" ht="20.25" customHeight="1" spans="1:8">
      <c r="A193" s="42" t="s">
        <v>1613</v>
      </c>
      <c r="B193" s="20">
        <v>0</v>
      </c>
      <c r="C193" s="20">
        <v>0</v>
      </c>
      <c r="D193" s="20">
        <v>0</v>
      </c>
      <c r="E193" s="20">
        <v>10</v>
      </c>
      <c r="F193" s="70">
        <f t="shared" si="6"/>
        <v>0</v>
      </c>
      <c r="G193" s="70">
        <f t="shared" si="7"/>
        <v>0</v>
      </c>
      <c r="H193" s="70">
        <f t="shared" si="8"/>
        <v>0</v>
      </c>
    </row>
    <row r="194" ht="20.25" customHeight="1" spans="1:8">
      <c r="A194" s="42" t="s">
        <v>1614</v>
      </c>
      <c r="B194" s="20">
        <v>0</v>
      </c>
      <c r="C194" s="20">
        <v>0</v>
      </c>
      <c r="D194" s="20">
        <v>0</v>
      </c>
      <c r="E194" s="20">
        <v>0</v>
      </c>
      <c r="F194" s="70">
        <f t="shared" si="6"/>
        <v>0</v>
      </c>
      <c r="G194" s="70">
        <f t="shared" si="7"/>
        <v>0</v>
      </c>
      <c r="H194" s="70">
        <f t="shared" si="8"/>
        <v>0</v>
      </c>
    </row>
    <row r="195" ht="20.25" customHeight="1" spans="1:8">
      <c r="A195" s="42" t="s">
        <v>1615</v>
      </c>
      <c r="B195" s="20">
        <v>0</v>
      </c>
      <c r="C195" s="20">
        <v>0</v>
      </c>
      <c r="D195" s="20">
        <v>0</v>
      </c>
      <c r="E195" s="20">
        <v>0</v>
      </c>
      <c r="F195" s="70">
        <f t="shared" si="6"/>
        <v>0</v>
      </c>
      <c r="G195" s="70">
        <f t="shared" si="7"/>
        <v>0</v>
      </c>
      <c r="H195" s="70">
        <f t="shared" si="8"/>
        <v>0</v>
      </c>
    </row>
    <row r="196" ht="20.25" customHeight="1" spans="1:8">
      <c r="A196" s="42" t="s">
        <v>1616</v>
      </c>
      <c r="B196" s="20">
        <v>0</v>
      </c>
      <c r="C196" s="20">
        <v>0</v>
      </c>
      <c r="D196" s="20">
        <v>0</v>
      </c>
      <c r="E196" s="20">
        <v>0</v>
      </c>
      <c r="F196" s="70">
        <f t="shared" ref="F196:F259" si="9">IF(B196&lt;&gt;0,(E196/B196)*100,0)</f>
        <v>0</v>
      </c>
      <c r="G196" s="70">
        <f t="shared" ref="G196:G259" si="10">IF(C196&lt;&gt;0,(E196/C196)*100,0)</f>
        <v>0</v>
      </c>
      <c r="H196" s="70">
        <f t="shared" ref="H196:H259" si="11">IF(D196&lt;&gt;0,(E196/D196)*100,0)</f>
        <v>0</v>
      </c>
    </row>
    <row r="197" ht="20.25" customHeight="1" spans="1:8">
      <c r="A197" s="42" t="s">
        <v>1617</v>
      </c>
      <c r="B197" s="20">
        <v>0</v>
      </c>
      <c r="C197" s="20">
        <v>0</v>
      </c>
      <c r="D197" s="20">
        <v>0</v>
      </c>
      <c r="E197" s="20">
        <v>0</v>
      </c>
      <c r="F197" s="70">
        <f t="shared" si="9"/>
        <v>0</v>
      </c>
      <c r="G197" s="70">
        <f t="shared" si="10"/>
        <v>0</v>
      </c>
      <c r="H197" s="70">
        <f t="shared" si="11"/>
        <v>0</v>
      </c>
    </row>
    <row r="198" ht="20.25" customHeight="1" spans="1:8">
      <c r="A198" s="42" t="s">
        <v>1618</v>
      </c>
      <c r="B198" s="20">
        <v>0</v>
      </c>
      <c r="C198" s="20">
        <v>0</v>
      </c>
      <c r="D198" s="20">
        <v>0</v>
      </c>
      <c r="E198" s="20">
        <v>0</v>
      </c>
      <c r="F198" s="70">
        <f t="shared" si="9"/>
        <v>0</v>
      </c>
      <c r="G198" s="70">
        <f t="shared" si="10"/>
        <v>0</v>
      </c>
      <c r="H198" s="70">
        <f t="shared" si="11"/>
        <v>0</v>
      </c>
    </row>
    <row r="199" ht="20.25" customHeight="1" spans="1:8">
      <c r="A199" s="42" t="s">
        <v>1619</v>
      </c>
      <c r="B199" s="20">
        <v>0</v>
      </c>
      <c r="C199" s="20">
        <v>0</v>
      </c>
      <c r="D199" s="20">
        <v>0</v>
      </c>
      <c r="E199" s="20">
        <v>0</v>
      </c>
      <c r="F199" s="70">
        <f t="shared" si="9"/>
        <v>0</v>
      </c>
      <c r="G199" s="70">
        <f t="shared" si="10"/>
        <v>0</v>
      </c>
      <c r="H199" s="70">
        <f t="shared" si="11"/>
        <v>0</v>
      </c>
    </row>
    <row r="200" ht="20.25" customHeight="1" spans="1:8">
      <c r="A200" s="42" t="s">
        <v>1620</v>
      </c>
      <c r="B200" s="20">
        <v>2659</v>
      </c>
      <c r="C200" s="20">
        <v>1861</v>
      </c>
      <c r="D200" s="20">
        <v>552</v>
      </c>
      <c r="E200" s="20">
        <v>935</v>
      </c>
      <c r="F200" s="70">
        <f t="shared" si="9"/>
        <v>35.1635953365927</v>
      </c>
      <c r="G200" s="70">
        <f t="shared" si="10"/>
        <v>50.2418054809242</v>
      </c>
      <c r="H200" s="70">
        <f t="shared" si="11"/>
        <v>169.384057971014</v>
      </c>
    </row>
    <row r="201" ht="20.25" customHeight="1" spans="1:8">
      <c r="A201" s="42" t="s">
        <v>1621</v>
      </c>
      <c r="B201" s="20">
        <v>0</v>
      </c>
      <c r="C201" s="20">
        <v>0</v>
      </c>
      <c r="D201" s="20">
        <v>0</v>
      </c>
      <c r="E201" s="20">
        <v>0</v>
      </c>
      <c r="F201" s="70">
        <f t="shared" si="9"/>
        <v>0</v>
      </c>
      <c r="G201" s="70">
        <f t="shared" si="10"/>
        <v>0</v>
      </c>
      <c r="H201" s="70">
        <f t="shared" si="11"/>
        <v>0</v>
      </c>
    </row>
    <row r="202" ht="20.25" customHeight="1" spans="1:8">
      <c r="A202" s="42" t="s">
        <v>1622</v>
      </c>
      <c r="B202" s="20">
        <v>0</v>
      </c>
      <c r="C202" s="20">
        <v>0</v>
      </c>
      <c r="D202" s="20">
        <v>166</v>
      </c>
      <c r="E202" s="20">
        <v>451</v>
      </c>
      <c r="F202" s="70">
        <f t="shared" si="9"/>
        <v>0</v>
      </c>
      <c r="G202" s="70">
        <f t="shared" si="10"/>
        <v>0</v>
      </c>
      <c r="H202" s="70">
        <f t="shared" si="11"/>
        <v>271.686746987952</v>
      </c>
    </row>
    <row r="203" ht="20.25" customHeight="1" spans="1:8">
      <c r="A203" s="42" t="s">
        <v>1623</v>
      </c>
      <c r="B203" s="20">
        <v>0</v>
      </c>
      <c r="C203" s="20">
        <v>0</v>
      </c>
      <c r="D203" s="20">
        <v>20</v>
      </c>
      <c r="E203" s="20">
        <v>122</v>
      </c>
      <c r="F203" s="70">
        <f t="shared" si="9"/>
        <v>0</v>
      </c>
      <c r="G203" s="70">
        <f t="shared" si="10"/>
        <v>0</v>
      </c>
      <c r="H203" s="70">
        <f t="shared" si="11"/>
        <v>610</v>
      </c>
    </row>
    <row r="204" ht="20.25" customHeight="1" spans="1:8">
      <c r="A204" s="42" t="s">
        <v>1624</v>
      </c>
      <c r="B204" s="20">
        <v>0</v>
      </c>
      <c r="C204" s="20">
        <v>0</v>
      </c>
      <c r="D204" s="20">
        <v>0</v>
      </c>
      <c r="E204" s="20">
        <v>0</v>
      </c>
      <c r="F204" s="70">
        <f t="shared" si="9"/>
        <v>0</v>
      </c>
      <c r="G204" s="70">
        <f t="shared" si="10"/>
        <v>0</v>
      </c>
      <c r="H204" s="70">
        <f t="shared" si="11"/>
        <v>0</v>
      </c>
    </row>
    <row r="205" ht="20.25" customHeight="1" spans="1:8">
      <c r="A205" s="42" t="s">
        <v>1625</v>
      </c>
      <c r="B205" s="20">
        <v>0</v>
      </c>
      <c r="C205" s="20">
        <v>0</v>
      </c>
      <c r="D205" s="20">
        <v>0</v>
      </c>
      <c r="E205" s="20">
        <v>0</v>
      </c>
      <c r="F205" s="70">
        <f t="shared" si="9"/>
        <v>0</v>
      </c>
      <c r="G205" s="70">
        <f t="shared" si="10"/>
        <v>0</v>
      </c>
      <c r="H205" s="70">
        <f t="shared" si="11"/>
        <v>0</v>
      </c>
    </row>
    <row r="206" ht="20.25" customHeight="1" spans="1:8">
      <c r="A206" s="42" t="s">
        <v>1626</v>
      </c>
      <c r="B206" s="20">
        <v>0</v>
      </c>
      <c r="C206" s="20">
        <v>0</v>
      </c>
      <c r="D206" s="20">
        <v>45</v>
      </c>
      <c r="E206" s="20">
        <v>84</v>
      </c>
      <c r="F206" s="70">
        <f t="shared" si="9"/>
        <v>0</v>
      </c>
      <c r="G206" s="70">
        <f t="shared" si="10"/>
        <v>0</v>
      </c>
      <c r="H206" s="70">
        <f t="shared" si="11"/>
        <v>186.666666666667</v>
      </c>
    </row>
    <row r="207" ht="20.25" customHeight="1" spans="1:8">
      <c r="A207" s="42" t="s">
        <v>1627</v>
      </c>
      <c r="B207" s="20">
        <v>0</v>
      </c>
      <c r="C207" s="20">
        <v>0</v>
      </c>
      <c r="D207" s="20">
        <v>0</v>
      </c>
      <c r="E207" s="20">
        <v>0</v>
      </c>
      <c r="F207" s="70">
        <f t="shared" si="9"/>
        <v>0</v>
      </c>
      <c r="G207" s="70">
        <f t="shared" si="10"/>
        <v>0</v>
      </c>
      <c r="H207" s="70">
        <f t="shared" si="11"/>
        <v>0</v>
      </c>
    </row>
    <row r="208" ht="20.25" customHeight="1" spans="1:8">
      <c r="A208" s="42" t="s">
        <v>1628</v>
      </c>
      <c r="B208" s="20">
        <v>0</v>
      </c>
      <c r="C208" s="20">
        <v>0</v>
      </c>
      <c r="D208" s="20">
        <v>0</v>
      </c>
      <c r="E208" s="20">
        <v>0</v>
      </c>
      <c r="F208" s="70">
        <f t="shared" si="9"/>
        <v>0</v>
      </c>
      <c r="G208" s="70">
        <f t="shared" si="10"/>
        <v>0</v>
      </c>
      <c r="H208" s="70">
        <f t="shared" si="11"/>
        <v>0</v>
      </c>
    </row>
    <row r="209" ht="20.25" customHeight="1" spans="1:8">
      <c r="A209" s="42" t="s">
        <v>1629</v>
      </c>
      <c r="B209" s="20">
        <v>0</v>
      </c>
      <c r="C209" s="20">
        <v>0</v>
      </c>
      <c r="D209" s="20">
        <v>0</v>
      </c>
      <c r="E209" s="20">
        <v>0</v>
      </c>
      <c r="F209" s="70">
        <f t="shared" si="9"/>
        <v>0</v>
      </c>
      <c r="G209" s="70">
        <f t="shared" si="10"/>
        <v>0</v>
      </c>
      <c r="H209" s="70">
        <f t="shared" si="11"/>
        <v>0</v>
      </c>
    </row>
    <row r="210" ht="20.25" customHeight="1" spans="1:8">
      <c r="A210" s="42" t="s">
        <v>1630</v>
      </c>
      <c r="B210" s="20">
        <v>0</v>
      </c>
      <c r="C210" s="20">
        <v>0</v>
      </c>
      <c r="D210" s="20">
        <v>160</v>
      </c>
      <c r="E210" s="20">
        <v>189</v>
      </c>
      <c r="F210" s="70">
        <f t="shared" si="9"/>
        <v>0</v>
      </c>
      <c r="G210" s="70">
        <f t="shared" si="10"/>
        <v>0</v>
      </c>
      <c r="H210" s="70">
        <f t="shared" si="11"/>
        <v>118.125</v>
      </c>
    </row>
    <row r="211" ht="20.25" customHeight="1" spans="1:8">
      <c r="A211" s="42" t="s">
        <v>1631</v>
      </c>
      <c r="B211" s="20">
        <v>0</v>
      </c>
      <c r="C211" s="20">
        <v>0</v>
      </c>
      <c r="D211" s="20">
        <v>161</v>
      </c>
      <c r="E211" s="20">
        <v>89</v>
      </c>
      <c r="F211" s="70">
        <f t="shared" si="9"/>
        <v>0</v>
      </c>
      <c r="G211" s="70">
        <f t="shared" si="10"/>
        <v>0</v>
      </c>
      <c r="H211" s="70">
        <f t="shared" si="11"/>
        <v>55.2795031055901</v>
      </c>
    </row>
    <row r="212" ht="20.25" customHeight="1" spans="1:8">
      <c r="A212" s="42" t="s">
        <v>120</v>
      </c>
      <c r="B212" s="20">
        <v>3800</v>
      </c>
      <c r="C212" s="20">
        <v>6720</v>
      </c>
      <c r="D212" s="20">
        <v>2518</v>
      </c>
      <c r="E212" s="20">
        <v>6720</v>
      </c>
      <c r="F212" s="70">
        <f t="shared" si="9"/>
        <v>176.842105263158</v>
      </c>
      <c r="G212" s="70">
        <f t="shared" si="10"/>
        <v>100</v>
      </c>
      <c r="H212" s="70">
        <f t="shared" si="11"/>
        <v>266.878474980143</v>
      </c>
    </row>
    <row r="213" ht="20.25" customHeight="1" spans="1:8">
      <c r="A213" s="42" t="s">
        <v>1632</v>
      </c>
      <c r="B213" s="20">
        <v>0</v>
      </c>
      <c r="C213" s="20">
        <v>0</v>
      </c>
      <c r="D213" s="20">
        <v>2518</v>
      </c>
      <c r="E213" s="20">
        <v>6720</v>
      </c>
      <c r="F213" s="70">
        <f t="shared" si="9"/>
        <v>0</v>
      </c>
      <c r="G213" s="70">
        <f t="shared" si="10"/>
        <v>0</v>
      </c>
      <c r="H213" s="70">
        <f t="shared" si="11"/>
        <v>266.878474980143</v>
      </c>
    </row>
    <row r="214" ht="20.25" customHeight="1" spans="1:8">
      <c r="A214" s="42" t="s">
        <v>1633</v>
      </c>
      <c r="B214" s="20">
        <v>0</v>
      </c>
      <c r="C214" s="20">
        <v>0</v>
      </c>
      <c r="D214" s="20">
        <v>0</v>
      </c>
      <c r="E214" s="20">
        <v>0</v>
      </c>
      <c r="F214" s="70">
        <f t="shared" si="9"/>
        <v>0</v>
      </c>
      <c r="G214" s="70">
        <f t="shared" si="10"/>
        <v>0</v>
      </c>
      <c r="H214" s="70">
        <f t="shared" si="11"/>
        <v>0</v>
      </c>
    </row>
    <row r="215" ht="20.25" customHeight="1" spans="1:8">
      <c r="A215" s="42" t="s">
        <v>1634</v>
      </c>
      <c r="B215" s="20">
        <v>0</v>
      </c>
      <c r="C215" s="20">
        <v>0</v>
      </c>
      <c r="D215" s="20">
        <v>0</v>
      </c>
      <c r="E215" s="20">
        <v>0</v>
      </c>
      <c r="F215" s="70">
        <f t="shared" si="9"/>
        <v>0</v>
      </c>
      <c r="G215" s="70">
        <f t="shared" si="10"/>
        <v>0</v>
      </c>
      <c r="H215" s="70">
        <f t="shared" si="11"/>
        <v>0</v>
      </c>
    </row>
    <row r="216" ht="20.25" customHeight="1" spans="1:8">
      <c r="A216" s="42" t="s">
        <v>1635</v>
      </c>
      <c r="B216" s="20">
        <v>0</v>
      </c>
      <c r="C216" s="20">
        <v>0</v>
      </c>
      <c r="D216" s="20">
        <v>703</v>
      </c>
      <c r="E216" s="20">
        <v>713</v>
      </c>
      <c r="F216" s="70">
        <f t="shared" si="9"/>
        <v>0</v>
      </c>
      <c r="G216" s="70">
        <f t="shared" si="10"/>
        <v>0</v>
      </c>
      <c r="H216" s="70">
        <f t="shared" si="11"/>
        <v>101.422475106686</v>
      </c>
    </row>
    <row r="217" ht="20.25" customHeight="1" spans="1:8">
      <c r="A217" s="42" t="s">
        <v>1636</v>
      </c>
      <c r="B217" s="20">
        <v>0</v>
      </c>
      <c r="C217" s="20">
        <v>0</v>
      </c>
      <c r="D217" s="20">
        <v>0</v>
      </c>
      <c r="E217" s="20">
        <v>0</v>
      </c>
      <c r="F217" s="70">
        <f t="shared" si="9"/>
        <v>0</v>
      </c>
      <c r="G217" s="70">
        <f t="shared" si="10"/>
        <v>0</v>
      </c>
      <c r="H217" s="70">
        <f t="shared" si="11"/>
        <v>0</v>
      </c>
    </row>
    <row r="218" ht="20.25" customHeight="1" spans="1:8">
      <c r="A218" s="42" t="s">
        <v>1637</v>
      </c>
      <c r="B218" s="20">
        <v>0</v>
      </c>
      <c r="C218" s="20">
        <v>0</v>
      </c>
      <c r="D218" s="20">
        <v>0</v>
      </c>
      <c r="E218" s="20">
        <v>0</v>
      </c>
      <c r="F218" s="70">
        <f t="shared" si="9"/>
        <v>0</v>
      </c>
      <c r="G218" s="70">
        <f t="shared" si="10"/>
        <v>0</v>
      </c>
      <c r="H218" s="70">
        <f t="shared" si="11"/>
        <v>0</v>
      </c>
    </row>
    <row r="219" ht="20.25" customHeight="1" spans="1:8">
      <c r="A219" s="42" t="s">
        <v>1638</v>
      </c>
      <c r="B219" s="20">
        <v>0</v>
      </c>
      <c r="C219" s="20">
        <v>0</v>
      </c>
      <c r="D219" s="20">
        <v>0</v>
      </c>
      <c r="E219" s="20">
        <v>0</v>
      </c>
      <c r="F219" s="70">
        <f t="shared" si="9"/>
        <v>0</v>
      </c>
      <c r="G219" s="70">
        <f t="shared" si="10"/>
        <v>0</v>
      </c>
      <c r="H219" s="70">
        <f t="shared" si="11"/>
        <v>0</v>
      </c>
    </row>
    <row r="220" ht="20.25" customHeight="1" spans="1:8">
      <c r="A220" s="42" t="s">
        <v>1639</v>
      </c>
      <c r="B220" s="20">
        <v>0</v>
      </c>
      <c r="C220" s="20">
        <v>0</v>
      </c>
      <c r="D220" s="20">
        <v>0</v>
      </c>
      <c r="E220" s="20">
        <v>0</v>
      </c>
      <c r="F220" s="70">
        <f t="shared" si="9"/>
        <v>0</v>
      </c>
      <c r="G220" s="70">
        <f t="shared" si="10"/>
        <v>0</v>
      </c>
      <c r="H220" s="70">
        <f t="shared" si="11"/>
        <v>0</v>
      </c>
    </row>
    <row r="221" ht="20.25" customHeight="1" spans="1:8">
      <c r="A221" s="42" t="s">
        <v>1640</v>
      </c>
      <c r="B221" s="20">
        <v>0</v>
      </c>
      <c r="C221" s="20">
        <v>0</v>
      </c>
      <c r="D221" s="20">
        <v>0</v>
      </c>
      <c r="E221" s="20">
        <v>0</v>
      </c>
      <c r="F221" s="70">
        <f t="shared" si="9"/>
        <v>0</v>
      </c>
      <c r="G221" s="70">
        <f t="shared" si="10"/>
        <v>0</v>
      </c>
      <c r="H221" s="70">
        <f t="shared" si="11"/>
        <v>0</v>
      </c>
    </row>
    <row r="222" ht="20.25" customHeight="1" spans="1:8">
      <c r="A222" s="42" t="s">
        <v>1641</v>
      </c>
      <c r="B222" s="20">
        <v>0</v>
      </c>
      <c r="C222" s="20">
        <v>0</v>
      </c>
      <c r="D222" s="20">
        <v>0</v>
      </c>
      <c r="E222" s="20">
        <v>0</v>
      </c>
      <c r="F222" s="70">
        <f t="shared" si="9"/>
        <v>0</v>
      </c>
      <c r="G222" s="70">
        <f t="shared" si="10"/>
        <v>0</v>
      </c>
      <c r="H222" s="70">
        <f t="shared" si="11"/>
        <v>0</v>
      </c>
    </row>
    <row r="223" ht="20.25" customHeight="1" spans="1:8">
      <c r="A223" s="42" t="s">
        <v>1642</v>
      </c>
      <c r="B223" s="20">
        <v>0</v>
      </c>
      <c r="C223" s="20">
        <v>0</v>
      </c>
      <c r="D223" s="20">
        <v>0</v>
      </c>
      <c r="E223" s="20">
        <v>0</v>
      </c>
      <c r="F223" s="70">
        <f t="shared" si="9"/>
        <v>0</v>
      </c>
      <c r="G223" s="70">
        <f t="shared" si="10"/>
        <v>0</v>
      </c>
      <c r="H223" s="70">
        <f t="shared" si="11"/>
        <v>0</v>
      </c>
    </row>
    <row r="224" ht="20.25" customHeight="1" spans="1:8">
      <c r="A224" s="42" t="s">
        <v>1643</v>
      </c>
      <c r="B224" s="20">
        <v>0</v>
      </c>
      <c r="C224" s="20">
        <v>0</v>
      </c>
      <c r="D224" s="20">
        <v>0</v>
      </c>
      <c r="E224" s="20">
        <v>0</v>
      </c>
      <c r="F224" s="70">
        <f t="shared" si="9"/>
        <v>0</v>
      </c>
      <c r="G224" s="70">
        <f t="shared" si="10"/>
        <v>0</v>
      </c>
      <c r="H224" s="70">
        <f t="shared" si="11"/>
        <v>0</v>
      </c>
    </row>
    <row r="225" ht="20.25" customHeight="1" spans="1:8">
      <c r="A225" s="42" t="s">
        <v>1644</v>
      </c>
      <c r="B225" s="20">
        <v>0</v>
      </c>
      <c r="C225" s="20">
        <v>0</v>
      </c>
      <c r="D225" s="20">
        <v>0</v>
      </c>
      <c r="E225" s="20">
        <v>2677</v>
      </c>
      <c r="F225" s="70">
        <f t="shared" si="9"/>
        <v>0</v>
      </c>
      <c r="G225" s="70">
        <f t="shared" si="10"/>
        <v>0</v>
      </c>
      <c r="H225" s="70">
        <f t="shared" si="11"/>
        <v>0</v>
      </c>
    </row>
    <row r="226" ht="20.25" customHeight="1" spans="1:8">
      <c r="A226" s="42" t="s">
        <v>1645</v>
      </c>
      <c r="B226" s="20">
        <v>0</v>
      </c>
      <c r="C226" s="20">
        <v>0</v>
      </c>
      <c r="D226" s="20">
        <v>0</v>
      </c>
      <c r="E226" s="20">
        <v>0</v>
      </c>
      <c r="F226" s="70">
        <f t="shared" si="9"/>
        <v>0</v>
      </c>
      <c r="G226" s="70">
        <f t="shared" si="10"/>
        <v>0</v>
      </c>
      <c r="H226" s="70">
        <f t="shared" si="11"/>
        <v>0</v>
      </c>
    </row>
    <row r="227" ht="20.25" customHeight="1" spans="1:8">
      <c r="A227" s="42" t="s">
        <v>1646</v>
      </c>
      <c r="B227" s="20">
        <v>0</v>
      </c>
      <c r="C227" s="20">
        <v>0</v>
      </c>
      <c r="D227" s="20">
        <v>1815</v>
      </c>
      <c r="E227" s="20">
        <v>3330</v>
      </c>
      <c r="F227" s="70">
        <f t="shared" si="9"/>
        <v>0</v>
      </c>
      <c r="G227" s="70">
        <f t="shared" si="10"/>
        <v>0</v>
      </c>
      <c r="H227" s="70">
        <f t="shared" si="11"/>
        <v>183.471074380165</v>
      </c>
    </row>
    <row r="228" ht="20.25" customHeight="1" spans="1:8">
      <c r="A228" s="42" t="s">
        <v>1647</v>
      </c>
      <c r="B228" s="20">
        <v>0</v>
      </c>
      <c r="C228" s="20">
        <v>0</v>
      </c>
      <c r="D228" s="20">
        <v>0</v>
      </c>
      <c r="E228" s="20">
        <v>0</v>
      </c>
      <c r="F228" s="70">
        <f t="shared" si="9"/>
        <v>0</v>
      </c>
      <c r="G228" s="70">
        <f t="shared" si="10"/>
        <v>0</v>
      </c>
      <c r="H228" s="70">
        <f t="shared" si="11"/>
        <v>0</v>
      </c>
    </row>
    <row r="229" ht="20.25" customHeight="1" spans="1:8">
      <c r="A229" s="42" t="s">
        <v>121</v>
      </c>
      <c r="B229" s="20">
        <v>0</v>
      </c>
      <c r="C229" s="20">
        <v>202</v>
      </c>
      <c r="D229" s="20">
        <v>46</v>
      </c>
      <c r="E229" s="20">
        <v>202</v>
      </c>
      <c r="F229" s="70">
        <f t="shared" si="9"/>
        <v>0</v>
      </c>
      <c r="G229" s="70">
        <f t="shared" si="10"/>
        <v>100</v>
      </c>
      <c r="H229" s="70">
        <f t="shared" si="11"/>
        <v>439.130434782609</v>
      </c>
    </row>
    <row r="230" ht="20.25" customHeight="1" spans="1:8">
      <c r="A230" s="42" t="s">
        <v>1648</v>
      </c>
      <c r="B230" s="20">
        <v>0</v>
      </c>
      <c r="C230" s="20">
        <v>0</v>
      </c>
      <c r="D230" s="20">
        <v>46</v>
      </c>
      <c r="E230" s="20">
        <v>202</v>
      </c>
      <c r="F230" s="70">
        <f t="shared" si="9"/>
        <v>0</v>
      </c>
      <c r="G230" s="70">
        <f t="shared" si="10"/>
        <v>0</v>
      </c>
      <c r="H230" s="70">
        <f t="shared" si="11"/>
        <v>439.130434782609</v>
      </c>
    </row>
    <row r="231" ht="20.25" customHeight="1" spans="1:8">
      <c r="A231" s="42" t="s">
        <v>1649</v>
      </c>
      <c r="B231" s="20">
        <v>0</v>
      </c>
      <c r="C231" s="20">
        <v>0</v>
      </c>
      <c r="D231" s="20">
        <v>0</v>
      </c>
      <c r="E231" s="20">
        <v>0</v>
      </c>
      <c r="F231" s="70">
        <f t="shared" si="9"/>
        <v>0</v>
      </c>
      <c r="G231" s="70">
        <f t="shared" si="10"/>
        <v>0</v>
      </c>
      <c r="H231" s="70">
        <f t="shared" si="11"/>
        <v>0</v>
      </c>
    </row>
    <row r="232" ht="20.25" customHeight="1" spans="1:8">
      <c r="A232" s="42" t="s">
        <v>1650</v>
      </c>
      <c r="B232" s="20">
        <v>0</v>
      </c>
      <c r="C232" s="20">
        <v>0</v>
      </c>
      <c r="D232" s="20">
        <v>0</v>
      </c>
      <c r="E232" s="20">
        <v>0</v>
      </c>
      <c r="F232" s="70">
        <f t="shared" si="9"/>
        <v>0</v>
      </c>
      <c r="G232" s="70">
        <f t="shared" si="10"/>
        <v>0</v>
      </c>
      <c r="H232" s="70">
        <f t="shared" si="11"/>
        <v>0</v>
      </c>
    </row>
    <row r="233" ht="20.25" customHeight="1" spans="1:8">
      <c r="A233" s="42" t="s">
        <v>1651</v>
      </c>
      <c r="B233" s="20">
        <v>0</v>
      </c>
      <c r="C233" s="20">
        <v>0</v>
      </c>
      <c r="D233" s="20">
        <v>4</v>
      </c>
      <c r="E233" s="20">
        <v>3</v>
      </c>
      <c r="F233" s="70">
        <f t="shared" si="9"/>
        <v>0</v>
      </c>
      <c r="G233" s="70">
        <f t="shared" si="10"/>
        <v>0</v>
      </c>
      <c r="H233" s="70">
        <f t="shared" si="11"/>
        <v>75</v>
      </c>
    </row>
    <row r="234" ht="20.25" customHeight="1" spans="1:8">
      <c r="A234" s="42" t="s">
        <v>1652</v>
      </c>
      <c r="B234" s="20">
        <v>0</v>
      </c>
      <c r="C234" s="20">
        <v>0</v>
      </c>
      <c r="D234" s="20">
        <v>0</v>
      </c>
      <c r="E234" s="20">
        <v>0</v>
      </c>
      <c r="F234" s="70">
        <f t="shared" si="9"/>
        <v>0</v>
      </c>
      <c r="G234" s="70">
        <f t="shared" si="10"/>
        <v>0</v>
      </c>
      <c r="H234" s="70">
        <f t="shared" si="11"/>
        <v>0</v>
      </c>
    </row>
    <row r="235" ht="20.25" customHeight="1" spans="1:8">
      <c r="A235" s="42" t="s">
        <v>1653</v>
      </c>
      <c r="B235" s="20">
        <v>0</v>
      </c>
      <c r="C235" s="20">
        <v>0</v>
      </c>
      <c r="D235" s="20">
        <v>0</v>
      </c>
      <c r="E235" s="20">
        <v>0</v>
      </c>
      <c r="F235" s="70">
        <f t="shared" si="9"/>
        <v>0</v>
      </c>
      <c r="G235" s="70">
        <f t="shared" si="10"/>
        <v>0</v>
      </c>
      <c r="H235" s="70">
        <f t="shared" si="11"/>
        <v>0</v>
      </c>
    </row>
    <row r="236" ht="20.25" customHeight="1" spans="1:8">
      <c r="A236" s="42" t="s">
        <v>1654</v>
      </c>
      <c r="B236" s="20">
        <v>0</v>
      </c>
      <c r="C236" s="20">
        <v>0</v>
      </c>
      <c r="D236" s="20">
        <v>0</v>
      </c>
      <c r="E236" s="20">
        <v>0</v>
      </c>
      <c r="F236" s="70">
        <f t="shared" si="9"/>
        <v>0</v>
      </c>
      <c r="G236" s="70">
        <f t="shared" si="10"/>
        <v>0</v>
      </c>
      <c r="H236" s="70">
        <f t="shared" si="11"/>
        <v>0</v>
      </c>
    </row>
    <row r="237" ht="20.25" customHeight="1" spans="1:8">
      <c r="A237" s="42" t="s">
        <v>1655</v>
      </c>
      <c r="B237" s="20">
        <v>0</v>
      </c>
      <c r="C237" s="20">
        <v>0</v>
      </c>
      <c r="D237" s="20">
        <v>0</v>
      </c>
      <c r="E237" s="20">
        <v>0</v>
      </c>
      <c r="F237" s="70">
        <f t="shared" si="9"/>
        <v>0</v>
      </c>
      <c r="G237" s="70">
        <f t="shared" si="10"/>
        <v>0</v>
      </c>
      <c r="H237" s="70">
        <f t="shared" si="11"/>
        <v>0</v>
      </c>
    </row>
    <row r="238" ht="20.25" customHeight="1" spans="1:8">
      <c r="A238" s="42" t="s">
        <v>1656</v>
      </c>
      <c r="B238" s="20">
        <v>0</v>
      </c>
      <c r="C238" s="20">
        <v>0</v>
      </c>
      <c r="D238" s="20">
        <v>0</v>
      </c>
      <c r="E238" s="20">
        <v>0</v>
      </c>
      <c r="F238" s="70">
        <f t="shared" si="9"/>
        <v>0</v>
      </c>
      <c r="G238" s="70">
        <f t="shared" si="10"/>
        <v>0</v>
      </c>
      <c r="H238" s="70">
        <f t="shared" si="11"/>
        <v>0</v>
      </c>
    </row>
    <row r="239" ht="20.25" customHeight="1" spans="1:8">
      <c r="A239" s="42" t="s">
        <v>1657</v>
      </c>
      <c r="B239" s="20">
        <v>0</v>
      </c>
      <c r="C239" s="20">
        <v>0</v>
      </c>
      <c r="D239" s="20">
        <v>0</v>
      </c>
      <c r="E239" s="20">
        <v>0</v>
      </c>
      <c r="F239" s="70">
        <f t="shared" si="9"/>
        <v>0</v>
      </c>
      <c r="G239" s="70">
        <f t="shared" si="10"/>
        <v>0</v>
      </c>
      <c r="H239" s="70">
        <f t="shared" si="11"/>
        <v>0</v>
      </c>
    </row>
    <row r="240" ht="20.25" customHeight="1" spans="1:8">
      <c r="A240" s="42" t="s">
        <v>1658</v>
      </c>
      <c r="B240" s="20">
        <v>0</v>
      </c>
      <c r="C240" s="20">
        <v>0</v>
      </c>
      <c r="D240" s="20">
        <v>0</v>
      </c>
      <c r="E240" s="20">
        <v>0</v>
      </c>
      <c r="F240" s="70">
        <f t="shared" si="9"/>
        <v>0</v>
      </c>
      <c r="G240" s="70">
        <f t="shared" si="10"/>
        <v>0</v>
      </c>
      <c r="H240" s="70">
        <f t="shared" si="11"/>
        <v>0</v>
      </c>
    </row>
    <row r="241" ht="20.25" customHeight="1" spans="1:8">
      <c r="A241" s="42" t="s">
        <v>1659</v>
      </c>
      <c r="B241" s="20">
        <v>0</v>
      </c>
      <c r="C241" s="20">
        <v>0</v>
      </c>
      <c r="D241" s="20">
        <v>0</v>
      </c>
      <c r="E241" s="20">
        <v>0</v>
      </c>
      <c r="F241" s="70">
        <f t="shared" si="9"/>
        <v>0</v>
      </c>
      <c r="G241" s="70">
        <f t="shared" si="10"/>
        <v>0</v>
      </c>
      <c r="H241" s="70">
        <f t="shared" si="11"/>
        <v>0</v>
      </c>
    </row>
    <row r="242" ht="20.25" customHeight="1" spans="1:8">
      <c r="A242" s="42" t="s">
        <v>1660</v>
      </c>
      <c r="B242" s="20">
        <v>0</v>
      </c>
      <c r="C242" s="20">
        <v>0</v>
      </c>
      <c r="D242" s="20">
        <v>0</v>
      </c>
      <c r="E242" s="20">
        <v>160</v>
      </c>
      <c r="F242" s="70">
        <f t="shared" si="9"/>
        <v>0</v>
      </c>
      <c r="G242" s="70">
        <f t="shared" si="10"/>
        <v>0</v>
      </c>
      <c r="H242" s="70">
        <f t="shared" si="11"/>
        <v>0</v>
      </c>
    </row>
    <row r="243" ht="20.25" customHeight="1" spans="1:8">
      <c r="A243" s="42" t="s">
        <v>1661</v>
      </c>
      <c r="B243" s="20">
        <v>0</v>
      </c>
      <c r="C243" s="20">
        <v>0</v>
      </c>
      <c r="D243" s="20">
        <v>0</v>
      </c>
      <c r="E243" s="20">
        <v>0</v>
      </c>
      <c r="F243" s="70">
        <f t="shared" si="9"/>
        <v>0</v>
      </c>
      <c r="G243" s="70">
        <f t="shared" si="10"/>
        <v>0</v>
      </c>
      <c r="H243" s="70">
        <f t="shared" si="11"/>
        <v>0</v>
      </c>
    </row>
    <row r="244" ht="20.25" customHeight="1" spans="1:8">
      <c r="A244" s="42" t="s">
        <v>1662</v>
      </c>
      <c r="B244" s="20">
        <v>0</v>
      </c>
      <c r="C244" s="20">
        <v>0</v>
      </c>
      <c r="D244" s="20">
        <v>42</v>
      </c>
      <c r="E244" s="20">
        <v>39</v>
      </c>
      <c r="F244" s="70">
        <f t="shared" si="9"/>
        <v>0</v>
      </c>
      <c r="G244" s="70">
        <f t="shared" si="10"/>
        <v>0</v>
      </c>
      <c r="H244" s="70">
        <f t="shared" si="11"/>
        <v>92.8571428571429</v>
      </c>
    </row>
    <row r="245" ht="20.25" customHeight="1" spans="1:8">
      <c r="A245" s="42" t="s">
        <v>1663</v>
      </c>
      <c r="B245" s="20">
        <v>0</v>
      </c>
      <c r="C245" s="20">
        <v>0</v>
      </c>
      <c r="D245" s="20">
        <v>0</v>
      </c>
      <c r="E245" s="20">
        <v>0</v>
      </c>
      <c r="F245" s="70">
        <f t="shared" si="9"/>
        <v>0</v>
      </c>
      <c r="G245" s="70">
        <f t="shared" si="10"/>
        <v>0</v>
      </c>
      <c r="H245" s="70">
        <f t="shared" si="11"/>
        <v>0</v>
      </c>
    </row>
    <row r="246" ht="20.25" customHeight="1" spans="1:8">
      <c r="A246" s="42" t="s">
        <v>1664</v>
      </c>
      <c r="B246" s="20">
        <v>0</v>
      </c>
      <c r="C246" s="20">
        <v>0</v>
      </c>
      <c r="D246" s="20">
        <v>0</v>
      </c>
      <c r="E246" s="20">
        <v>0</v>
      </c>
      <c r="F246" s="70">
        <f t="shared" si="9"/>
        <v>0</v>
      </c>
      <c r="G246" s="70">
        <f t="shared" si="10"/>
        <v>0</v>
      </c>
      <c r="H246" s="70">
        <f t="shared" si="11"/>
        <v>0</v>
      </c>
    </row>
    <row r="247" ht="20.25" customHeight="1" spans="1:8">
      <c r="A247" s="42" t="s">
        <v>1331</v>
      </c>
      <c r="B247" s="20">
        <v>0</v>
      </c>
      <c r="C247" s="20">
        <v>0</v>
      </c>
      <c r="D247" s="20">
        <v>0</v>
      </c>
      <c r="E247" s="20">
        <v>0</v>
      </c>
      <c r="F247" s="70">
        <f t="shared" si="9"/>
        <v>0</v>
      </c>
      <c r="G247" s="70">
        <f t="shared" si="10"/>
        <v>0</v>
      </c>
      <c r="H247" s="70">
        <f t="shared" si="11"/>
        <v>0</v>
      </c>
    </row>
    <row r="248" ht="20.25" customHeight="1" spans="1:8">
      <c r="A248" s="42" t="s">
        <v>1665</v>
      </c>
      <c r="B248" s="20">
        <v>0</v>
      </c>
      <c r="C248" s="20">
        <v>0</v>
      </c>
      <c r="D248" s="20">
        <v>0</v>
      </c>
      <c r="E248" s="20">
        <v>0</v>
      </c>
      <c r="F248" s="70">
        <f t="shared" si="9"/>
        <v>0</v>
      </c>
      <c r="G248" s="70">
        <f t="shared" si="10"/>
        <v>0</v>
      </c>
      <c r="H248" s="70">
        <f t="shared" si="11"/>
        <v>0</v>
      </c>
    </row>
    <row r="249" ht="20.25" customHeight="1" spans="1:8">
      <c r="A249" s="42" t="s">
        <v>1666</v>
      </c>
      <c r="B249" s="20">
        <v>0</v>
      </c>
      <c r="C249" s="20">
        <v>0</v>
      </c>
      <c r="D249" s="20">
        <v>0</v>
      </c>
      <c r="E249" s="20">
        <v>0</v>
      </c>
      <c r="F249" s="70">
        <f t="shared" si="9"/>
        <v>0</v>
      </c>
      <c r="G249" s="70">
        <f t="shared" si="10"/>
        <v>0</v>
      </c>
      <c r="H249" s="70">
        <f t="shared" si="11"/>
        <v>0</v>
      </c>
    </row>
    <row r="250" ht="20.25" customHeight="1" spans="1:8">
      <c r="A250" s="42" t="s">
        <v>1667</v>
      </c>
      <c r="B250" s="20">
        <v>0</v>
      </c>
      <c r="C250" s="20">
        <v>0</v>
      </c>
      <c r="D250" s="20">
        <v>0</v>
      </c>
      <c r="E250" s="20">
        <v>0</v>
      </c>
      <c r="F250" s="70">
        <f t="shared" si="9"/>
        <v>0</v>
      </c>
      <c r="G250" s="70">
        <f t="shared" si="10"/>
        <v>0</v>
      </c>
      <c r="H250" s="70">
        <f t="shared" si="11"/>
        <v>0</v>
      </c>
    </row>
    <row r="251" ht="20.25" customHeight="1" spans="1:8">
      <c r="A251" s="42" t="s">
        <v>1668</v>
      </c>
      <c r="B251" s="20">
        <v>0</v>
      </c>
      <c r="C251" s="20">
        <v>0</v>
      </c>
      <c r="D251" s="20">
        <v>0</v>
      </c>
      <c r="E251" s="20">
        <v>0</v>
      </c>
      <c r="F251" s="70">
        <f t="shared" si="9"/>
        <v>0</v>
      </c>
      <c r="G251" s="70">
        <f t="shared" si="10"/>
        <v>0</v>
      </c>
      <c r="H251" s="70">
        <f t="shared" si="11"/>
        <v>0</v>
      </c>
    </row>
    <row r="252" ht="20.25" customHeight="1" spans="1:8">
      <c r="A252" s="42" t="s">
        <v>1669</v>
      </c>
      <c r="B252" s="20">
        <v>0</v>
      </c>
      <c r="C252" s="20">
        <v>0</v>
      </c>
      <c r="D252" s="20">
        <v>0</v>
      </c>
      <c r="E252" s="20">
        <v>0</v>
      </c>
      <c r="F252" s="70">
        <f t="shared" si="9"/>
        <v>0</v>
      </c>
      <c r="G252" s="70">
        <f t="shared" si="10"/>
        <v>0</v>
      </c>
      <c r="H252" s="70">
        <f t="shared" si="11"/>
        <v>0</v>
      </c>
    </row>
    <row r="253" ht="20.25" customHeight="1" spans="1:8">
      <c r="A253" s="42" t="s">
        <v>1670</v>
      </c>
      <c r="B253" s="20">
        <v>0</v>
      </c>
      <c r="C253" s="20">
        <v>0</v>
      </c>
      <c r="D253" s="20">
        <v>0</v>
      </c>
      <c r="E253" s="20">
        <v>0</v>
      </c>
      <c r="F253" s="70">
        <f t="shared" si="9"/>
        <v>0</v>
      </c>
      <c r="G253" s="70">
        <f t="shared" si="10"/>
        <v>0</v>
      </c>
      <c r="H253" s="70">
        <f t="shared" si="11"/>
        <v>0</v>
      </c>
    </row>
    <row r="254" ht="20.25" customHeight="1" spans="1:8">
      <c r="A254" s="42" t="s">
        <v>1671</v>
      </c>
      <c r="B254" s="20">
        <v>0</v>
      </c>
      <c r="C254" s="20">
        <v>0</v>
      </c>
      <c r="D254" s="20">
        <v>0</v>
      </c>
      <c r="E254" s="20">
        <v>0</v>
      </c>
      <c r="F254" s="70">
        <f t="shared" si="9"/>
        <v>0</v>
      </c>
      <c r="G254" s="70">
        <f t="shared" si="10"/>
        <v>0</v>
      </c>
      <c r="H254" s="70">
        <f t="shared" si="11"/>
        <v>0</v>
      </c>
    </row>
    <row r="255" ht="20.25" customHeight="1" spans="1:8">
      <c r="A255" s="42" t="s">
        <v>1672</v>
      </c>
      <c r="B255" s="20">
        <v>0</v>
      </c>
      <c r="C255" s="20">
        <v>0</v>
      </c>
      <c r="D255" s="20">
        <v>0</v>
      </c>
      <c r="E255" s="20">
        <v>0</v>
      </c>
      <c r="F255" s="70">
        <f t="shared" si="9"/>
        <v>0</v>
      </c>
      <c r="G255" s="70">
        <f t="shared" si="10"/>
        <v>0</v>
      </c>
      <c r="H255" s="70">
        <f t="shared" si="11"/>
        <v>0</v>
      </c>
    </row>
    <row r="256" ht="20.25" customHeight="1" spans="1:8">
      <c r="A256" s="42" t="s">
        <v>1673</v>
      </c>
      <c r="B256" s="20">
        <v>0</v>
      </c>
      <c r="C256" s="20">
        <v>0</v>
      </c>
      <c r="D256" s="20">
        <v>0</v>
      </c>
      <c r="E256" s="20">
        <v>0</v>
      </c>
      <c r="F256" s="70">
        <f t="shared" si="9"/>
        <v>0</v>
      </c>
      <c r="G256" s="70">
        <f t="shared" si="10"/>
        <v>0</v>
      </c>
      <c r="H256" s="70">
        <f t="shared" si="11"/>
        <v>0</v>
      </c>
    </row>
    <row r="257" ht="20.25" customHeight="1" spans="1:8">
      <c r="A257" s="42" t="s">
        <v>1674</v>
      </c>
      <c r="B257" s="20">
        <v>0</v>
      </c>
      <c r="C257" s="20">
        <v>0</v>
      </c>
      <c r="D257" s="20">
        <v>0</v>
      </c>
      <c r="E257" s="20">
        <v>0</v>
      </c>
      <c r="F257" s="70">
        <f t="shared" si="9"/>
        <v>0</v>
      </c>
      <c r="G257" s="70">
        <f t="shared" si="10"/>
        <v>0</v>
      </c>
      <c r="H257" s="70">
        <f t="shared" si="11"/>
        <v>0</v>
      </c>
    </row>
    <row r="258" ht="20.25" customHeight="1" spans="1:8">
      <c r="A258" s="42" t="s">
        <v>1675</v>
      </c>
      <c r="B258" s="20">
        <v>0</v>
      </c>
      <c r="C258" s="20">
        <v>0</v>
      </c>
      <c r="D258" s="20">
        <v>0</v>
      </c>
      <c r="E258" s="20">
        <v>0</v>
      </c>
      <c r="F258" s="70">
        <f t="shared" si="9"/>
        <v>0</v>
      </c>
      <c r="G258" s="70">
        <f t="shared" si="10"/>
        <v>0</v>
      </c>
      <c r="H258" s="70">
        <f t="shared" si="11"/>
        <v>0</v>
      </c>
    </row>
    <row r="259" ht="20.25" customHeight="1" spans="1:8">
      <c r="A259" s="42" t="s">
        <v>1676</v>
      </c>
      <c r="B259" s="20">
        <v>0</v>
      </c>
      <c r="C259" s="20">
        <v>0</v>
      </c>
      <c r="D259" s="20">
        <v>0</v>
      </c>
      <c r="E259" s="20">
        <v>0</v>
      </c>
      <c r="F259" s="70">
        <f t="shared" si="9"/>
        <v>0</v>
      </c>
      <c r="G259" s="70">
        <f t="shared" si="10"/>
        <v>0</v>
      </c>
      <c r="H259" s="70">
        <f t="shared" si="11"/>
        <v>0</v>
      </c>
    </row>
    <row r="260" ht="20.25" customHeight="1" spans="1:8">
      <c r="A260" s="42" t="s">
        <v>1677</v>
      </c>
      <c r="B260" s="20">
        <v>0</v>
      </c>
      <c r="C260" s="20">
        <v>0</v>
      </c>
      <c r="D260" s="20">
        <v>0</v>
      </c>
      <c r="E260" s="20">
        <v>0</v>
      </c>
      <c r="F260" s="70">
        <f t="shared" ref="F260:F266" si="12">IF(B260&lt;&gt;0,(E260/B260)*100,0)</f>
        <v>0</v>
      </c>
      <c r="G260" s="70">
        <f t="shared" ref="G260:G266" si="13">IF(C260&lt;&gt;0,(E260/C260)*100,0)</f>
        <v>0</v>
      </c>
      <c r="H260" s="70">
        <f t="shared" ref="H260:H266" si="14">IF(D260&lt;&gt;0,(E260/D260)*100,0)</f>
        <v>0</v>
      </c>
    </row>
    <row r="261" ht="20.25" customHeight="1" spans="1:8">
      <c r="A261" s="42" t="s">
        <v>951</v>
      </c>
      <c r="B261" s="20">
        <v>0</v>
      </c>
      <c r="C261" s="20">
        <v>0</v>
      </c>
      <c r="D261" s="20">
        <v>0</v>
      </c>
      <c r="E261" s="20">
        <v>0</v>
      </c>
      <c r="F261" s="70">
        <f t="shared" si="12"/>
        <v>0</v>
      </c>
      <c r="G261" s="70">
        <f t="shared" si="13"/>
        <v>0</v>
      </c>
      <c r="H261" s="70">
        <f t="shared" si="14"/>
        <v>0</v>
      </c>
    </row>
    <row r="262" ht="20.25" customHeight="1" spans="1:8">
      <c r="A262" s="42" t="s">
        <v>996</v>
      </c>
      <c r="B262" s="20">
        <v>0</v>
      </c>
      <c r="C262" s="20">
        <v>0</v>
      </c>
      <c r="D262" s="20">
        <v>0</v>
      </c>
      <c r="E262" s="20">
        <v>0</v>
      </c>
      <c r="F262" s="70">
        <f t="shared" si="12"/>
        <v>0</v>
      </c>
      <c r="G262" s="70">
        <f t="shared" si="13"/>
        <v>0</v>
      </c>
      <c r="H262" s="70">
        <f t="shared" si="14"/>
        <v>0</v>
      </c>
    </row>
    <row r="263" ht="20.25" customHeight="1" spans="1:8">
      <c r="A263" s="42" t="s">
        <v>1678</v>
      </c>
      <c r="B263" s="20">
        <v>0</v>
      </c>
      <c r="C263" s="20">
        <v>0</v>
      </c>
      <c r="D263" s="20">
        <v>0</v>
      </c>
      <c r="E263" s="20">
        <v>0</v>
      </c>
      <c r="F263" s="70">
        <f t="shared" si="12"/>
        <v>0</v>
      </c>
      <c r="G263" s="70">
        <f t="shared" si="13"/>
        <v>0</v>
      </c>
      <c r="H263" s="70">
        <f t="shared" si="14"/>
        <v>0</v>
      </c>
    </row>
    <row r="264" ht="20.25" customHeight="1" spans="1:8">
      <c r="A264" s="42" t="s">
        <v>1679</v>
      </c>
      <c r="B264" s="20">
        <v>0</v>
      </c>
      <c r="C264" s="20">
        <v>0</v>
      </c>
      <c r="D264" s="20">
        <v>0</v>
      </c>
      <c r="E264" s="20">
        <v>0</v>
      </c>
      <c r="F264" s="70">
        <f t="shared" si="12"/>
        <v>0</v>
      </c>
      <c r="G264" s="70">
        <f t="shared" si="13"/>
        <v>0</v>
      </c>
      <c r="H264" s="70">
        <f t="shared" si="14"/>
        <v>0</v>
      </c>
    </row>
    <row r="265" ht="20.25" customHeight="1" spans="1:8">
      <c r="A265" s="42" t="s">
        <v>1680</v>
      </c>
      <c r="B265" s="20">
        <v>0</v>
      </c>
      <c r="C265" s="20">
        <v>0</v>
      </c>
      <c r="D265" s="20">
        <v>0</v>
      </c>
      <c r="E265" s="20">
        <v>0</v>
      </c>
      <c r="F265" s="70">
        <f t="shared" si="12"/>
        <v>0</v>
      </c>
      <c r="G265" s="70">
        <f t="shared" si="13"/>
        <v>0</v>
      </c>
      <c r="H265" s="70">
        <f t="shared" si="14"/>
        <v>0</v>
      </c>
    </row>
    <row r="266" ht="20.25" customHeight="1" spans="1:8">
      <c r="A266" s="42" t="s">
        <v>1681</v>
      </c>
      <c r="B266" s="20">
        <v>0</v>
      </c>
      <c r="C266" s="20">
        <v>0</v>
      </c>
      <c r="D266" s="20">
        <v>0</v>
      </c>
      <c r="E266" s="20">
        <v>0</v>
      </c>
      <c r="F266" s="70">
        <f t="shared" si="12"/>
        <v>0</v>
      </c>
      <c r="G266" s="70">
        <f t="shared" si="13"/>
        <v>0</v>
      </c>
      <c r="H266" s="70">
        <f t="shared" si="14"/>
        <v>0</v>
      </c>
    </row>
    <row r="267" ht="20.25" customHeight="1" spans="1:8">
      <c r="A267" s="42"/>
      <c r="B267" s="20">
        <v>0</v>
      </c>
      <c r="C267" s="20">
        <v>0</v>
      </c>
      <c r="D267" s="20">
        <v>0</v>
      </c>
      <c r="E267" s="20">
        <v>0</v>
      </c>
      <c r="F267" s="70">
        <v>0</v>
      </c>
      <c r="G267" s="70">
        <v>0</v>
      </c>
      <c r="H267" s="70">
        <v>0</v>
      </c>
    </row>
    <row r="268" ht="20.25" customHeight="1" spans="1:8">
      <c r="A268" s="35" t="s">
        <v>1682</v>
      </c>
      <c r="B268" s="20">
        <v>20539</v>
      </c>
      <c r="C268" s="20">
        <v>208632</v>
      </c>
      <c r="D268" s="20">
        <v>50842</v>
      </c>
      <c r="E268" s="20">
        <v>206229</v>
      </c>
      <c r="F268" s="70">
        <f>IF(B268&lt;&gt;0,(E268/B268)*100,0)</f>
        <v>1004.08491163153</v>
      </c>
      <c r="G268" s="70">
        <f>IF(C268&lt;&gt;0,(E268/C268)*100,0)</f>
        <v>98.8482112044174</v>
      </c>
      <c r="H268" s="70">
        <f t="shared" ref="H268:H278" si="15">IF(D268&lt;&gt;0,(E268/D268)*100,0)</f>
        <v>405.627237323473</v>
      </c>
    </row>
    <row r="269" ht="20.25" customHeight="1" spans="1:8">
      <c r="A269" s="42"/>
      <c r="B269" s="75">
        <v>0</v>
      </c>
      <c r="C269" s="75">
        <v>0</v>
      </c>
      <c r="D269" s="75">
        <v>0</v>
      </c>
      <c r="E269" s="75">
        <v>0</v>
      </c>
      <c r="F269" s="76">
        <v>0</v>
      </c>
      <c r="G269" s="76">
        <v>0</v>
      </c>
      <c r="H269" s="70">
        <f t="shared" si="15"/>
        <v>0</v>
      </c>
    </row>
    <row r="270" ht="20.25" customHeight="1" spans="1:8">
      <c r="A270" s="42" t="s">
        <v>1683</v>
      </c>
      <c r="B270" s="20">
        <v>0</v>
      </c>
      <c r="C270" s="20">
        <v>0</v>
      </c>
      <c r="D270" s="20">
        <v>0</v>
      </c>
      <c r="E270" s="20">
        <v>0</v>
      </c>
      <c r="F270" s="70">
        <f t="shared" ref="F270:F278" si="16">IF(B270&lt;&gt;0,(E270/B270)*100,0)</f>
        <v>0</v>
      </c>
      <c r="G270" s="70">
        <f t="shared" ref="G270:G278" si="17">IF(C270&lt;&gt;0,(E270/C270)*100,0)</f>
        <v>0</v>
      </c>
      <c r="H270" s="70">
        <f t="shared" si="15"/>
        <v>0</v>
      </c>
    </row>
    <row r="271" ht="20.25" customHeight="1" spans="1:8">
      <c r="A271" s="42" t="s">
        <v>1684</v>
      </c>
      <c r="B271" s="20">
        <v>0</v>
      </c>
      <c r="C271" s="20">
        <v>0</v>
      </c>
      <c r="D271" s="20">
        <v>0</v>
      </c>
      <c r="E271" s="20">
        <v>427</v>
      </c>
      <c r="F271" s="70">
        <f t="shared" si="16"/>
        <v>0</v>
      </c>
      <c r="G271" s="70">
        <f t="shared" si="17"/>
        <v>0</v>
      </c>
      <c r="H271" s="70">
        <f t="shared" si="15"/>
        <v>0</v>
      </c>
    </row>
    <row r="272" ht="20.25" customHeight="1" spans="1:8">
      <c r="A272" s="42" t="s">
        <v>128</v>
      </c>
      <c r="B272" s="20">
        <v>0</v>
      </c>
      <c r="C272" s="20">
        <v>0</v>
      </c>
      <c r="D272" s="20">
        <v>21518</v>
      </c>
      <c r="E272" s="20">
        <v>5359</v>
      </c>
      <c r="F272" s="70">
        <f t="shared" si="16"/>
        <v>0</v>
      </c>
      <c r="G272" s="70">
        <f t="shared" si="17"/>
        <v>0</v>
      </c>
      <c r="H272" s="70">
        <f t="shared" si="15"/>
        <v>24.9047309229482</v>
      </c>
    </row>
    <row r="273" ht="20.25" customHeight="1" spans="1:8">
      <c r="A273" s="42" t="s">
        <v>129</v>
      </c>
      <c r="B273" s="20">
        <v>0</v>
      </c>
      <c r="C273" s="20">
        <v>0</v>
      </c>
      <c r="D273" s="20">
        <v>4200</v>
      </c>
      <c r="E273" s="20">
        <v>3100</v>
      </c>
      <c r="F273" s="70">
        <f t="shared" si="16"/>
        <v>0</v>
      </c>
      <c r="G273" s="70">
        <f t="shared" si="17"/>
        <v>0</v>
      </c>
      <c r="H273" s="70">
        <f t="shared" si="15"/>
        <v>73.8095238095238</v>
      </c>
    </row>
    <row r="274" ht="20.25" customHeight="1" spans="1:8">
      <c r="A274" s="42" t="s">
        <v>130</v>
      </c>
      <c r="B274" s="20">
        <v>0</v>
      </c>
      <c r="C274" s="20">
        <v>0</v>
      </c>
      <c r="D274" s="20">
        <v>0</v>
      </c>
      <c r="E274" s="20">
        <v>0</v>
      </c>
      <c r="F274" s="70">
        <f t="shared" si="16"/>
        <v>0</v>
      </c>
      <c r="G274" s="70">
        <f t="shared" si="17"/>
        <v>0</v>
      </c>
      <c r="H274" s="70">
        <f t="shared" si="15"/>
        <v>0</v>
      </c>
    </row>
    <row r="275" ht="20.25" customHeight="1" spans="1:8">
      <c r="A275" s="42" t="s">
        <v>1685</v>
      </c>
      <c r="B275" s="20">
        <v>0</v>
      </c>
      <c r="C275" s="20">
        <v>0</v>
      </c>
      <c r="D275" s="20">
        <v>0</v>
      </c>
      <c r="E275" s="20">
        <v>0</v>
      </c>
      <c r="F275" s="70">
        <f t="shared" si="16"/>
        <v>0</v>
      </c>
      <c r="G275" s="70">
        <f t="shared" si="17"/>
        <v>0</v>
      </c>
      <c r="H275" s="70">
        <f t="shared" si="15"/>
        <v>0</v>
      </c>
    </row>
    <row r="276" ht="20.25" customHeight="1" spans="1:8">
      <c r="A276" s="42" t="s">
        <v>1686</v>
      </c>
      <c r="B276" s="20">
        <v>0</v>
      </c>
      <c r="C276" s="20">
        <v>0</v>
      </c>
      <c r="D276" s="20">
        <v>0</v>
      </c>
      <c r="E276" s="20">
        <v>0</v>
      </c>
      <c r="F276" s="70">
        <f t="shared" si="16"/>
        <v>0</v>
      </c>
      <c r="G276" s="70">
        <f t="shared" si="17"/>
        <v>0</v>
      </c>
      <c r="H276" s="70">
        <f t="shared" si="15"/>
        <v>0</v>
      </c>
    </row>
    <row r="277" ht="20.25" customHeight="1" spans="1:8">
      <c r="A277" s="42" t="s">
        <v>1687</v>
      </c>
      <c r="B277" s="20">
        <v>0</v>
      </c>
      <c r="C277" s="20">
        <v>0</v>
      </c>
      <c r="D277" s="20">
        <v>0</v>
      </c>
      <c r="E277" s="20">
        <v>0</v>
      </c>
      <c r="F277" s="70">
        <f t="shared" si="16"/>
        <v>0</v>
      </c>
      <c r="G277" s="70">
        <f t="shared" si="17"/>
        <v>0</v>
      </c>
      <c r="H277" s="70">
        <f t="shared" si="15"/>
        <v>0</v>
      </c>
    </row>
    <row r="278" ht="20.25" customHeight="1" spans="1:8">
      <c r="A278" s="42" t="s">
        <v>1688</v>
      </c>
      <c r="B278" s="20">
        <v>0</v>
      </c>
      <c r="C278" s="20">
        <v>0</v>
      </c>
      <c r="D278" s="20">
        <v>3139</v>
      </c>
      <c r="E278" s="20">
        <v>2403</v>
      </c>
      <c r="F278" s="70">
        <f t="shared" si="16"/>
        <v>0</v>
      </c>
      <c r="G278" s="70">
        <f t="shared" si="17"/>
        <v>0</v>
      </c>
      <c r="H278" s="70">
        <f t="shared" si="15"/>
        <v>76.5530423701816</v>
      </c>
    </row>
    <row r="279" ht="20.25" customHeight="1" spans="1:8">
      <c r="A279" s="42"/>
      <c r="B279" s="20">
        <v>0</v>
      </c>
      <c r="C279" s="20">
        <v>0</v>
      </c>
      <c r="D279" s="20">
        <v>0</v>
      </c>
      <c r="E279" s="20">
        <v>0</v>
      </c>
      <c r="F279" s="70">
        <v>0</v>
      </c>
      <c r="G279" s="70">
        <v>0</v>
      </c>
      <c r="H279" s="70">
        <v>0</v>
      </c>
    </row>
    <row r="280" ht="20.25" customHeight="1" spans="1:8">
      <c r="A280" s="44" t="s">
        <v>1689</v>
      </c>
      <c r="B280" s="20">
        <v>0</v>
      </c>
      <c r="C280" s="20">
        <v>0</v>
      </c>
      <c r="D280" s="20">
        <v>79699</v>
      </c>
      <c r="E280" s="20">
        <v>217518</v>
      </c>
      <c r="F280" s="70">
        <f>IF(B280&lt;&gt;0,(E280/B280)*100,0)</f>
        <v>0</v>
      </c>
      <c r="G280" s="70">
        <f>IF(C280&lt;&gt;0,(E280/C280)*100,0)</f>
        <v>0</v>
      </c>
      <c r="H280" s="70">
        <f>IF(D280&lt;&gt;0,(E280/D280)*100,0)</f>
        <v>272.92437797212</v>
      </c>
    </row>
    <row r="281" customHeight="1" spans="1:1">
      <c r="A281" s="71" t="s">
        <v>1228</v>
      </c>
    </row>
  </sheetData>
  <mergeCells count="1">
    <mergeCell ref="A1:H1"/>
  </mergeCells>
  <pageMargins left="0.697916666666667" right="0.697916666666667" top="0.75" bottom="0.75" header="0" footer="0"/>
  <pageSetup paperSize="9" orientation="portrait" blackAndWhite="1" useFirstPageNumber="1"/>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showGridLines="0" zoomScaleSheetLayoutView="60" workbookViewId="0">
      <selection activeCell="D23" sqref="D23"/>
    </sheetView>
  </sheetViews>
  <sheetFormatPr defaultColWidth="11.4285714285714" defaultRowHeight="13.5" customHeight="1" outlineLevelCol="4"/>
  <cols>
    <col min="1" max="1" width="11.4285714285714" customWidth="1"/>
    <col min="2" max="2" width="33.7142857142857" customWidth="1"/>
    <col min="3" max="3" width="18.7142857142857" customWidth="1"/>
    <col min="4" max="4" width="79.7142857142857" style="31" customWidth="1"/>
    <col min="5" max="16384" width="10.4285714285714"/>
  </cols>
  <sheetData>
    <row r="1" s="88" customFormat="1" ht="50.25" customHeight="1" spans="1:4">
      <c r="A1" s="89" t="s">
        <v>8</v>
      </c>
      <c r="B1" s="89"/>
      <c r="C1" s="89"/>
      <c r="D1" s="89"/>
    </row>
    <row r="2" s="88" customFormat="1" ht="50.25" customHeight="1" spans="1:5">
      <c r="A2" s="90" t="s">
        <v>9</v>
      </c>
      <c r="B2" s="90" t="s">
        <v>10</v>
      </c>
      <c r="C2" s="90"/>
      <c r="D2" s="90" t="s">
        <v>11</v>
      </c>
      <c r="E2" s="91"/>
    </row>
    <row r="3" s="88" customFormat="1" ht="50.25" customHeight="1" spans="1:4">
      <c r="A3" s="92">
        <v>1</v>
      </c>
      <c r="B3" s="90" t="s">
        <v>12</v>
      </c>
      <c r="C3" s="90"/>
      <c r="D3" s="93" t="s">
        <v>13</v>
      </c>
    </row>
    <row r="4" ht="24.75" customHeight="1" spans="1:4">
      <c r="A4" s="94">
        <v>2</v>
      </c>
      <c r="B4" s="95" t="s">
        <v>14</v>
      </c>
      <c r="C4" s="96" t="s">
        <v>15</v>
      </c>
      <c r="D4" s="93" t="str">
        <f>"1-"&amp;封面!$C$3&amp;封面!$C$4&amp;"一般公共预算收入决算表"</f>
        <v>1-2022年师宗县一般公共预算收入决算表</v>
      </c>
    </row>
    <row r="5" ht="24.75" customHeight="1" spans="1:4">
      <c r="A5" s="97"/>
      <c r="B5" s="98"/>
      <c r="C5" s="96"/>
      <c r="D5" s="93" t="str">
        <f>"2-"&amp;封面!$C$3&amp;封面!$C$4&amp;"一般公共预算支出决算表"</f>
        <v>2-2022年师宗县一般公共预算支出决算表</v>
      </c>
    </row>
    <row r="6" ht="24.75" customHeight="1" spans="1:4">
      <c r="A6" s="97"/>
      <c r="B6" s="98"/>
      <c r="C6" s="96"/>
      <c r="D6" s="93" t="str">
        <f>"3-"&amp;封面!$C$3&amp;封面!$C$4&amp;"一般公共预算支出决算明细表"</f>
        <v>3-2022年师宗县一般公共预算支出决算明细表</v>
      </c>
    </row>
    <row r="7" ht="24.75" customHeight="1" spans="1:4">
      <c r="A7" s="97"/>
      <c r="B7" s="98"/>
      <c r="C7" s="96"/>
      <c r="D7" s="93" t="str">
        <f>"4-"&amp;封面!$C$3&amp;封面!$C$4&amp;"税收返还和转移支付收入决算表"</f>
        <v>4-2022年师宗县税收返还和转移支付收入决算表</v>
      </c>
    </row>
    <row r="8" ht="24.75" customHeight="1" spans="1:4">
      <c r="A8" s="97"/>
      <c r="B8" s="98"/>
      <c r="C8" s="96"/>
      <c r="D8" s="93" t="s">
        <v>16</v>
      </c>
    </row>
    <row r="9" ht="24.75" customHeight="1" spans="1:4">
      <c r="A9" s="97"/>
      <c r="B9" s="98"/>
      <c r="C9" s="96"/>
      <c r="D9" s="93" t="s">
        <v>17</v>
      </c>
    </row>
    <row r="10" ht="24.75" customHeight="1" spans="1:4">
      <c r="A10" s="97"/>
      <c r="B10" s="98"/>
      <c r="C10" s="96"/>
      <c r="D10" s="93" t="s">
        <v>18</v>
      </c>
    </row>
    <row r="11" ht="24.75" customHeight="1" spans="1:4">
      <c r="A11" s="97"/>
      <c r="B11" s="98"/>
      <c r="C11" s="96"/>
      <c r="D11" s="93" t="s">
        <v>19</v>
      </c>
    </row>
    <row r="12" ht="24.75" customHeight="1" spans="1:4">
      <c r="A12" s="97"/>
      <c r="B12" s="98"/>
      <c r="C12" s="96"/>
      <c r="D12" s="93" t="s">
        <v>20</v>
      </c>
    </row>
    <row r="13" ht="24.75" customHeight="1" spans="1:4">
      <c r="A13" s="97"/>
      <c r="B13" s="98"/>
      <c r="C13" s="96"/>
      <c r="D13" s="93" t="s">
        <v>21</v>
      </c>
    </row>
    <row r="14" ht="24.75" customHeight="1" spans="1:4">
      <c r="A14" s="97"/>
      <c r="B14" s="98"/>
      <c r="C14" s="96"/>
      <c r="D14" s="93" t="s">
        <v>22</v>
      </c>
    </row>
    <row r="15" ht="24.75" customHeight="1" spans="1:4">
      <c r="A15" s="97"/>
      <c r="B15" s="98"/>
      <c r="C15" s="96" t="s">
        <v>23</v>
      </c>
      <c r="D15" s="93" t="str">
        <f>"12-"&amp;封面!$C$3&amp;封面!$C$4&amp;"政府性基金预算收入决算表"</f>
        <v>12-2022年师宗县政府性基金预算收入决算表</v>
      </c>
    </row>
    <row r="16" ht="24.75" customHeight="1" spans="1:4">
      <c r="A16" s="97"/>
      <c r="B16" s="98"/>
      <c r="C16" s="96"/>
      <c r="D16" s="93" t="str">
        <f>"13-"&amp;封面!$C$3&amp;封面!$C$4&amp;"政府性基金预算支出决算表"</f>
        <v>13-2022年师宗县政府性基金预算支出决算表</v>
      </c>
    </row>
    <row r="17" ht="24.75" customHeight="1" spans="1:4">
      <c r="A17" s="97"/>
      <c r="B17" s="98"/>
      <c r="C17" s="96"/>
      <c r="D17" s="93" t="s">
        <v>24</v>
      </c>
    </row>
    <row r="18" ht="24.75" customHeight="1" spans="1:4">
      <c r="A18" s="97"/>
      <c r="B18" s="98"/>
      <c r="C18" s="96"/>
      <c r="D18" s="93" t="s">
        <v>25</v>
      </c>
    </row>
    <row r="19" ht="24.75" customHeight="1" spans="1:4">
      <c r="A19" s="97"/>
      <c r="B19" s="98"/>
      <c r="C19" s="96"/>
      <c r="D19" s="93" t="s">
        <v>26</v>
      </c>
    </row>
    <row r="20" ht="24.75" customHeight="1" spans="1:4">
      <c r="A20" s="97"/>
      <c r="B20" s="98"/>
      <c r="C20" s="96" t="s">
        <v>27</v>
      </c>
      <c r="D20" s="93" t="str">
        <f>"17-"&amp;封面!$C$3&amp;封面!$C$4&amp;"国有资本经营预算收入决算表"</f>
        <v>17-2022年师宗县国有资本经营预算收入决算表</v>
      </c>
    </row>
    <row r="21" ht="24.75" customHeight="1" spans="1:4">
      <c r="A21" s="97"/>
      <c r="B21" s="98"/>
      <c r="C21" s="96"/>
      <c r="D21" s="93" t="str">
        <f>"18-"&amp;封面!$C$3&amp;封面!$C$4&amp;"国有资本经营预算支出决算表"</f>
        <v>18-2022年师宗县国有资本经营预算支出决算表</v>
      </c>
    </row>
    <row r="22" ht="24.75" customHeight="1" spans="1:4">
      <c r="A22" s="97"/>
      <c r="B22" s="98"/>
      <c r="C22" s="96"/>
      <c r="D22" s="93" t="s">
        <v>28</v>
      </c>
    </row>
    <row r="23" ht="24.75" customHeight="1" spans="1:4">
      <c r="A23" s="97"/>
      <c r="B23" s="98"/>
      <c r="C23" s="96"/>
      <c r="D23" s="93" t="s">
        <v>29</v>
      </c>
    </row>
    <row r="24" ht="24.75" customHeight="1" spans="1:4">
      <c r="A24" s="97"/>
      <c r="B24" s="98"/>
      <c r="C24" s="96"/>
      <c r="D24" s="93" t="s">
        <v>30</v>
      </c>
    </row>
    <row r="25" ht="24.75" customHeight="1" spans="1:4">
      <c r="A25" s="97"/>
      <c r="B25" s="98"/>
      <c r="C25" s="96"/>
      <c r="D25" s="93" t="s">
        <v>31</v>
      </c>
    </row>
    <row r="26" ht="24.75" customHeight="1" spans="1:4">
      <c r="A26" s="97"/>
      <c r="B26" s="98"/>
      <c r="C26" s="96" t="s">
        <v>32</v>
      </c>
      <c r="D26" s="93" t="str">
        <f>"23-"&amp;封面!$C$3&amp;封面!$C$4&amp;"社会保险基金收入决算表"</f>
        <v>23-2022年师宗县社会保险基金收入决算表</v>
      </c>
    </row>
    <row r="27" ht="24.75" customHeight="1" spans="1:4">
      <c r="A27" s="97"/>
      <c r="B27" s="98"/>
      <c r="C27" s="96"/>
      <c r="D27" s="93" t="str">
        <f>"24-"&amp;封面!$C$3&amp;封面!$C$4&amp;"社会保险基金支出决算表"</f>
        <v>24-2022年师宗县社会保险基金支出决算表</v>
      </c>
    </row>
    <row r="28" ht="24.75" customHeight="1" spans="1:4">
      <c r="A28" s="97"/>
      <c r="B28" s="98"/>
      <c r="C28" s="96"/>
      <c r="D28" s="93" t="s">
        <v>33</v>
      </c>
    </row>
    <row r="29" ht="24.75" customHeight="1" spans="1:4">
      <c r="A29" s="97"/>
      <c r="B29" s="98"/>
      <c r="C29" s="96"/>
      <c r="D29" s="93" t="s">
        <v>34</v>
      </c>
    </row>
    <row r="30" ht="24.75" customHeight="1" spans="1:4">
      <c r="A30" s="97"/>
      <c r="B30" s="98"/>
      <c r="C30" s="95" t="s">
        <v>35</v>
      </c>
      <c r="D30" s="93" t="str">
        <f>"27-"&amp;封面!$C$3&amp;封面!$C$4&amp;"地方政府债务限额及余额决算表"</f>
        <v>27-2022年师宗县地方政府债务限额及余额决算表</v>
      </c>
    </row>
    <row r="31" ht="24.75" customHeight="1" spans="1:4">
      <c r="A31" s="97"/>
      <c r="B31" s="98"/>
      <c r="C31" s="98"/>
      <c r="D31" s="93" t="str">
        <f>"28-"&amp;封面!$C$3&amp;封面!$C$4&amp;"地方政府债券使用表"</f>
        <v>28-2022年师宗县地方政府债券使用表</v>
      </c>
    </row>
    <row r="32" ht="24.75" customHeight="1" spans="1:4">
      <c r="A32" s="97"/>
      <c r="B32" s="98"/>
      <c r="C32" s="98"/>
      <c r="D32" s="93" t="str">
        <f>"29-"&amp;封面!$C$3&amp;封面!$C$4&amp;"地方政府债务发行及还本付息表"</f>
        <v>29-2022年师宗县地方政府债务发行及还本付息表</v>
      </c>
    </row>
    <row r="33" ht="24.75" customHeight="1" spans="1:4">
      <c r="A33" s="97"/>
      <c r="B33" s="98"/>
      <c r="C33" s="98"/>
      <c r="D33" s="99" t="s">
        <v>36</v>
      </c>
    </row>
    <row r="34" ht="24.75" customHeight="1" spans="1:4">
      <c r="A34" s="100"/>
      <c r="B34" s="101"/>
      <c r="C34" s="101"/>
      <c r="D34" s="99" t="s">
        <v>37</v>
      </c>
    </row>
  </sheetData>
  <mergeCells count="10">
    <mergeCell ref="A1:D1"/>
    <mergeCell ref="B2:C2"/>
    <mergeCell ref="B3:C3"/>
    <mergeCell ref="A4:A34"/>
    <mergeCell ref="B4:B34"/>
    <mergeCell ref="C4:C14"/>
    <mergeCell ref="C15:C19"/>
    <mergeCell ref="C20:C25"/>
    <mergeCell ref="C26:C29"/>
    <mergeCell ref="C30:C34"/>
  </mergeCells>
  <pageMargins left="0.697916666666667" right="0.697916666666667" top="0.75" bottom="0.75" header="0" footer="0"/>
  <pageSetup paperSize="9" orientation="portrait" blackAndWhite="1" useFirstPageNumber="1"/>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showGridLines="0" zoomScaleSheetLayoutView="60" workbookViewId="0">
      <selection activeCell="A2" sqref="A$1:A$1048576"/>
    </sheetView>
  </sheetViews>
  <sheetFormatPr defaultColWidth="10.2857142857143" defaultRowHeight="21" customHeight="1" outlineLevelCol="5"/>
  <cols>
    <col min="1" max="1" width="40.7142857142857" style="66" customWidth="1"/>
    <col min="2" max="6" width="17.8571428571429" style="66" customWidth="1"/>
    <col min="7" max="16384" width="10.2857142857143" customWidth="1"/>
  </cols>
  <sheetData>
    <row r="1" ht="50.25" customHeight="1" spans="1:6">
      <c r="A1" s="69" t="str">
        <f>财政决算公开目录!D19</f>
        <v>16-2022年师宗县对下政府性基金转移支付支出决算表（本级）</v>
      </c>
      <c r="B1" s="69"/>
      <c r="C1" s="69"/>
      <c r="D1" s="69"/>
      <c r="E1" s="69"/>
      <c r="F1" s="69"/>
    </row>
    <row r="2" ht="20.25" customHeight="1" spans="1:6">
      <c r="A2" s="26"/>
      <c r="B2" s="26"/>
      <c r="C2" s="26"/>
      <c r="D2" s="26"/>
      <c r="E2" s="26"/>
      <c r="F2" s="16" t="s">
        <v>39</v>
      </c>
    </row>
    <row r="3" ht="30" customHeight="1" spans="1:6">
      <c r="A3" s="17" t="s">
        <v>95</v>
      </c>
      <c r="B3" s="18" t="s">
        <v>42</v>
      </c>
      <c r="C3" s="18" t="s">
        <v>44</v>
      </c>
      <c r="D3" s="18" t="s">
        <v>45</v>
      </c>
      <c r="E3" s="18" t="s">
        <v>47</v>
      </c>
      <c r="F3" s="18" t="s">
        <v>1690</v>
      </c>
    </row>
    <row r="4" ht="20.25" customHeight="1" spans="1:6">
      <c r="A4" s="42" t="s">
        <v>1691</v>
      </c>
      <c r="B4" s="20">
        <v>0</v>
      </c>
      <c r="C4" s="20">
        <v>0</v>
      </c>
      <c r="D4" s="20">
        <v>0</v>
      </c>
      <c r="E4" s="70">
        <f t="shared" ref="E4:E16" si="0">IF(B4&lt;&gt;0,(D4/B4)*100,0)</f>
        <v>0</v>
      </c>
      <c r="F4" s="70">
        <f t="shared" ref="F4:F16" si="1">IF(C4&lt;&gt;0,(D4/C4)*100,0)</f>
        <v>0</v>
      </c>
    </row>
    <row r="5" ht="20.25" customHeight="1" spans="1:6">
      <c r="A5" s="42" t="s">
        <v>1692</v>
      </c>
      <c r="B5" s="20">
        <v>0</v>
      </c>
      <c r="C5" s="20">
        <v>0</v>
      </c>
      <c r="D5" s="20">
        <v>0</v>
      </c>
      <c r="E5" s="70">
        <f t="shared" si="0"/>
        <v>0</v>
      </c>
      <c r="F5" s="70">
        <f t="shared" si="1"/>
        <v>0</v>
      </c>
    </row>
    <row r="6" ht="20.25" customHeight="1" spans="1:6">
      <c r="A6" s="42" t="s">
        <v>1693</v>
      </c>
      <c r="B6" s="20">
        <v>0</v>
      </c>
      <c r="C6" s="20">
        <v>0</v>
      </c>
      <c r="D6" s="20">
        <v>0</v>
      </c>
      <c r="E6" s="70">
        <f t="shared" si="0"/>
        <v>0</v>
      </c>
      <c r="F6" s="70">
        <f t="shared" si="1"/>
        <v>0</v>
      </c>
    </row>
    <row r="7" ht="20.25" customHeight="1" spans="1:6">
      <c r="A7" s="42" t="s">
        <v>1694</v>
      </c>
      <c r="B7" s="20">
        <v>0</v>
      </c>
      <c r="C7" s="20">
        <v>0</v>
      </c>
      <c r="D7" s="20">
        <v>0</v>
      </c>
      <c r="E7" s="70">
        <f t="shared" si="0"/>
        <v>0</v>
      </c>
      <c r="F7" s="70">
        <f t="shared" si="1"/>
        <v>0</v>
      </c>
    </row>
    <row r="8" ht="20.25" customHeight="1" spans="1:6">
      <c r="A8" s="42" t="s">
        <v>1695</v>
      </c>
      <c r="B8" s="20">
        <v>0</v>
      </c>
      <c r="C8" s="20">
        <v>0</v>
      </c>
      <c r="D8" s="20">
        <v>0</v>
      </c>
      <c r="E8" s="70">
        <f t="shared" si="0"/>
        <v>0</v>
      </c>
      <c r="F8" s="70">
        <f t="shared" si="1"/>
        <v>0</v>
      </c>
    </row>
    <row r="9" ht="20.25" customHeight="1" spans="1:6">
      <c r="A9" s="42" t="s">
        <v>1696</v>
      </c>
      <c r="B9" s="20">
        <v>0</v>
      </c>
      <c r="C9" s="20">
        <v>0</v>
      </c>
      <c r="D9" s="20">
        <v>0</v>
      </c>
      <c r="E9" s="70">
        <f t="shared" si="0"/>
        <v>0</v>
      </c>
      <c r="F9" s="70">
        <f t="shared" si="1"/>
        <v>0</v>
      </c>
    </row>
    <row r="10" ht="20.25" customHeight="1" spans="1:6">
      <c r="A10" s="42" t="s">
        <v>1697</v>
      </c>
      <c r="B10" s="20">
        <v>0</v>
      </c>
      <c r="C10" s="20">
        <v>0</v>
      </c>
      <c r="D10" s="20">
        <v>0</v>
      </c>
      <c r="E10" s="70">
        <f t="shared" si="0"/>
        <v>0</v>
      </c>
      <c r="F10" s="70">
        <f t="shared" si="1"/>
        <v>0</v>
      </c>
    </row>
    <row r="11" ht="20.25" customHeight="1" spans="1:6">
      <c r="A11" s="42" t="s">
        <v>1698</v>
      </c>
      <c r="B11" s="20">
        <v>0</v>
      </c>
      <c r="C11" s="20">
        <v>0</v>
      </c>
      <c r="D11" s="20">
        <v>0</v>
      </c>
      <c r="E11" s="70">
        <f t="shared" si="0"/>
        <v>0</v>
      </c>
      <c r="F11" s="70">
        <f t="shared" si="1"/>
        <v>0</v>
      </c>
    </row>
    <row r="12" ht="20.25" customHeight="1" spans="1:6">
      <c r="A12" s="42" t="s">
        <v>1699</v>
      </c>
      <c r="B12" s="20">
        <v>0</v>
      </c>
      <c r="C12" s="20">
        <v>0</v>
      </c>
      <c r="D12" s="20">
        <v>0</v>
      </c>
      <c r="E12" s="70">
        <f t="shared" si="0"/>
        <v>0</v>
      </c>
      <c r="F12" s="70">
        <f t="shared" si="1"/>
        <v>0</v>
      </c>
    </row>
    <row r="13" ht="20.25" customHeight="1" spans="1:6">
      <c r="A13" s="42" t="s">
        <v>1700</v>
      </c>
      <c r="B13" s="20">
        <v>0</v>
      </c>
      <c r="C13" s="20">
        <v>0</v>
      </c>
      <c r="D13" s="20">
        <v>0</v>
      </c>
      <c r="E13" s="70">
        <f t="shared" si="0"/>
        <v>0</v>
      </c>
      <c r="F13" s="70">
        <f t="shared" si="1"/>
        <v>0</v>
      </c>
    </row>
    <row r="14" ht="20.25" customHeight="1" spans="1:6">
      <c r="A14" s="42" t="s">
        <v>1701</v>
      </c>
      <c r="B14" s="20">
        <v>0</v>
      </c>
      <c r="C14" s="20">
        <v>0</v>
      </c>
      <c r="D14" s="20">
        <v>0</v>
      </c>
      <c r="E14" s="70">
        <f t="shared" si="0"/>
        <v>0</v>
      </c>
      <c r="F14" s="70">
        <f t="shared" si="1"/>
        <v>0</v>
      </c>
    </row>
    <row r="15" ht="20.25" customHeight="1" spans="1:6">
      <c r="A15" s="42" t="s">
        <v>1702</v>
      </c>
      <c r="B15" s="20">
        <v>0</v>
      </c>
      <c r="C15" s="20">
        <v>0</v>
      </c>
      <c r="D15" s="20">
        <v>0</v>
      </c>
      <c r="E15" s="70">
        <f t="shared" si="0"/>
        <v>0</v>
      </c>
      <c r="F15" s="70">
        <f t="shared" si="1"/>
        <v>0</v>
      </c>
    </row>
    <row r="16" ht="20.25" customHeight="1" spans="1:6">
      <c r="A16" s="44" t="s">
        <v>1703</v>
      </c>
      <c r="B16" s="73">
        <f>SUM(B4:B15)</f>
        <v>0</v>
      </c>
      <c r="C16" s="73">
        <f>SUM(C4:C15)</f>
        <v>0</v>
      </c>
      <c r="D16" s="73">
        <f>SUM(D4:D15)</f>
        <v>0</v>
      </c>
      <c r="E16" s="74">
        <f t="shared" si="0"/>
        <v>0</v>
      </c>
      <c r="F16" s="74">
        <f t="shared" si="1"/>
        <v>0</v>
      </c>
    </row>
    <row r="17" customHeight="1" spans="1:1">
      <c r="A17" s="71" t="s">
        <v>1704</v>
      </c>
    </row>
  </sheetData>
  <mergeCells count="1">
    <mergeCell ref="A1:F1"/>
  </mergeCells>
  <pageMargins left="0.697916666666667" right="0.697916666666667" top="0.75" bottom="0.75" header="0" footer="0"/>
  <pageSetup paperSize="9" orientation="portrait" blackAndWhite="1" useFirstPageNumber="1"/>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9:G9"/>
  <sheetViews>
    <sheetView showGridLines="0" topLeftCell="A3" workbookViewId="0">
      <selection activeCell="E13" sqref="E13"/>
    </sheetView>
  </sheetViews>
  <sheetFormatPr defaultColWidth="9.14285714285714" defaultRowHeight="18.8" customHeight="1" outlineLevelCol="6"/>
  <cols>
    <col min="1" max="7" width="19.2190476190476" customWidth="1"/>
  </cols>
  <sheetData>
    <row r="9" ht="38.3" customHeight="1" spans="1:7">
      <c r="A9" s="37" t="s">
        <v>1705</v>
      </c>
      <c r="B9" s="37"/>
      <c r="C9" s="37"/>
      <c r="D9" s="37"/>
      <c r="E9" s="37"/>
      <c r="F9" s="37"/>
      <c r="G9" s="37"/>
    </row>
  </sheetData>
  <mergeCells count="1">
    <mergeCell ref="A9:G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
  <sheetViews>
    <sheetView showGridLines="0" zoomScaleSheetLayoutView="60" topLeftCell="A31" workbookViewId="0">
      <selection activeCell="F4" sqref="F4:H63"/>
    </sheetView>
  </sheetViews>
  <sheetFormatPr defaultColWidth="10.2857142857143" defaultRowHeight="14.25" customHeight="1" outlineLevelCol="7"/>
  <cols>
    <col min="1" max="1" width="45.2857142857143" style="66" customWidth="1"/>
    <col min="2" max="8" width="17.8571428571429" style="66" customWidth="1"/>
    <col min="9" max="16384" width="10.2857142857143" customWidth="1"/>
  </cols>
  <sheetData>
    <row r="1" ht="50.25" customHeight="1" spans="1:8">
      <c r="A1" s="69" t="str">
        <f>财政决算公开目录!D20</f>
        <v>17-2022年师宗县国有资本经营预算收入决算表</v>
      </c>
      <c r="B1" s="69"/>
      <c r="C1" s="69"/>
      <c r="D1" s="69"/>
      <c r="E1" s="69"/>
      <c r="F1" s="69"/>
      <c r="G1" s="69"/>
      <c r="H1" s="69"/>
    </row>
    <row r="2" ht="20.25" customHeight="1" spans="2:8">
      <c r="B2" s="25"/>
      <c r="C2" s="25"/>
      <c r="D2" s="25"/>
      <c r="E2" s="25"/>
      <c r="H2" s="16" t="s">
        <v>39</v>
      </c>
    </row>
    <row r="3" ht="30" customHeight="1" spans="1:8">
      <c r="A3" s="17" t="s">
        <v>40</v>
      </c>
      <c r="B3" s="18" t="s">
        <v>42</v>
      </c>
      <c r="C3" s="18" t="s">
        <v>43</v>
      </c>
      <c r="D3" s="18" t="s">
        <v>44</v>
      </c>
      <c r="E3" s="18" t="s">
        <v>45</v>
      </c>
      <c r="F3" s="18" t="s">
        <v>47</v>
      </c>
      <c r="G3" s="18" t="s">
        <v>48</v>
      </c>
      <c r="H3" s="18" t="s">
        <v>49</v>
      </c>
    </row>
    <row r="4" ht="20.25" customHeight="1" spans="1:8">
      <c r="A4" s="42" t="s">
        <v>67</v>
      </c>
      <c r="B4" s="20">
        <v>0</v>
      </c>
      <c r="C4" s="20">
        <v>176</v>
      </c>
      <c r="D4" s="20">
        <v>168</v>
      </c>
      <c r="E4" s="20">
        <v>176</v>
      </c>
      <c r="F4" s="70">
        <f t="shared" ref="F4:F53" si="0">IF(B4&lt;&gt;0,(E4/B4)*100,0)</f>
        <v>0</v>
      </c>
      <c r="G4" s="70">
        <f t="shared" ref="G4:G53" si="1">IF(C4&lt;&gt;0,(E4/C4)*100,0)</f>
        <v>100</v>
      </c>
      <c r="H4" s="70">
        <f t="shared" ref="H4:H53" si="2">IF(D4&lt;&gt;0,(E4/D4)*100,0)</f>
        <v>104.761904761905</v>
      </c>
    </row>
    <row r="5" ht="20.25" customHeight="1" spans="1:8">
      <c r="A5" s="42" t="s">
        <v>71</v>
      </c>
      <c r="B5" s="20">
        <v>0</v>
      </c>
      <c r="C5" s="20">
        <v>176</v>
      </c>
      <c r="D5" s="20">
        <v>168</v>
      </c>
      <c r="E5" s="20">
        <v>176</v>
      </c>
      <c r="F5" s="70">
        <f t="shared" si="0"/>
        <v>0</v>
      </c>
      <c r="G5" s="70">
        <f t="shared" si="1"/>
        <v>100</v>
      </c>
      <c r="H5" s="70">
        <f t="shared" si="2"/>
        <v>104.761904761905</v>
      </c>
    </row>
    <row r="6" ht="20.25" customHeight="1" spans="1:8">
      <c r="A6" s="42" t="s">
        <v>1706</v>
      </c>
      <c r="B6" s="20">
        <v>0</v>
      </c>
      <c r="C6" s="20">
        <v>0</v>
      </c>
      <c r="D6" s="20">
        <v>168</v>
      </c>
      <c r="E6" s="20">
        <v>0</v>
      </c>
      <c r="F6" s="70">
        <f t="shared" si="0"/>
        <v>0</v>
      </c>
      <c r="G6" s="70">
        <f t="shared" si="1"/>
        <v>0</v>
      </c>
      <c r="H6" s="70">
        <f t="shared" si="2"/>
        <v>0</v>
      </c>
    </row>
    <row r="7" ht="20.25" customHeight="1" spans="1:8">
      <c r="A7" s="42" t="s">
        <v>1707</v>
      </c>
      <c r="B7" s="20">
        <v>0</v>
      </c>
      <c r="C7" s="20">
        <v>0</v>
      </c>
      <c r="D7" s="20">
        <v>0</v>
      </c>
      <c r="E7" s="20">
        <v>0</v>
      </c>
      <c r="F7" s="70">
        <f t="shared" si="0"/>
        <v>0</v>
      </c>
      <c r="G7" s="70">
        <f t="shared" si="1"/>
        <v>0</v>
      </c>
      <c r="H7" s="70">
        <f t="shared" si="2"/>
        <v>0</v>
      </c>
    </row>
    <row r="8" ht="20.25" customHeight="1" spans="1:8">
      <c r="A8" s="42" t="s">
        <v>1708</v>
      </c>
      <c r="B8" s="20">
        <v>0</v>
      </c>
      <c r="C8" s="20">
        <v>0</v>
      </c>
      <c r="D8" s="20">
        <v>0</v>
      </c>
      <c r="E8" s="20">
        <v>0</v>
      </c>
      <c r="F8" s="70">
        <f t="shared" si="0"/>
        <v>0</v>
      </c>
      <c r="G8" s="70">
        <f t="shared" si="1"/>
        <v>0</v>
      </c>
      <c r="H8" s="70">
        <f t="shared" si="2"/>
        <v>0</v>
      </c>
    </row>
    <row r="9" ht="20.25" customHeight="1" spans="1:8">
      <c r="A9" s="19" t="s">
        <v>1709</v>
      </c>
      <c r="B9" s="20">
        <v>0</v>
      </c>
      <c r="C9" s="20">
        <v>0</v>
      </c>
      <c r="D9" s="20">
        <v>0</v>
      </c>
      <c r="E9" s="20">
        <v>0</v>
      </c>
      <c r="F9" s="70">
        <f t="shared" si="0"/>
        <v>0</v>
      </c>
      <c r="G9" s="70">
        <f t="shared" si="1"/>
        <v>0</v>
      </c>
      <c r="H9" s="70">
        <f t="shared" si="2"/>
        <v>0</v>
      </c>
    </row>
    <row r="10" ht="20.25" customHeight="1" spans="1:8">
      <c r="A10" s="19" t="s">
        <v>1710</v>
      </c>
      <c r="B10" s="20">
        <v>0</v>
      </c>
      <c r="C10" s="20">
        <v>0</v>
      </c>
      <c r="D10" s="20">
        <v>0</v>
      </c>
      <c r="E10" s="20">
        <v>0</v>
      </c>
      <c r="F10" s="70">
        <f t="shared" si="0"/>
        <v>0</v>
      </c>
      <c r="G10" s="70">
        <f t="shared" si="1"/>
        <v>0</v>
      </c>
      <c r="H10" s="70">
        <f t="shared" si="2"/>
        <v>0</v>
      </c>
    </row>
    <row r="11" ht="20.25" customHeight="1" spans="1:8">
      <c r="A11" s="19" t="s">
        <v>1711</v>
      </c>
      <c r="B11" s="20">
        <v>0</v>
      </c>
      <c r="C11" s="20">
        <v>0</v>
      </c>
      <c r="D11" s="20">
        <v>0</v>
      </c>
      <c r="E11" s="20">
        <v>0</v>
      </c>
      <c r="F11" s="70">
        <f t="shared" si="0"/>
        <v>0</v>
      </c>
      <c r="G11" s="70">
        <f t="shared" si="1"/>
        <v>0</v>
      </c>
      <c r="H11" s="70">
        <f t="shared" si="2"/>
        <v>0</v>
      </c>
    </row>
    <row r="12" ht="20.25" customHeight="1" spans="1:8">
      <c r="A12" s="19" t="s">
        <v>1712</v>
      </c>
      <c r="B12" s="20">
        <v>0</v>
      </c>
      <c r="C12" s="20">
        <v>0</v>
      </c>
      <c r="D12" s="20">
        <v>0</v>
      </c>
      <c r="E12" s="20">
        <v>0</v>
      </c>
      <c r="F12" s="70">
        <f t="shared" si="0"/>
        <v>0</v>
      </c>
      <c r="G12" s="70">
        <f t="shared" si="1"/>
        <v>0</v>
      </c>
      <c r="H12" s="70">
        <f t="shared" si="2"/>
        <v>0</v>
      </c>
    </row>
    <row r="13" ht="20.25" customHeight="1" spans="1:8">
      <c r="A13" s="19" t="s">
        <v>1713</v>
      </c>
      <c r="B13" s="20">
        <v>0</v>
      </c>
      <c r="C13" s="20">
        <v>0</v>
      </c>
      <c r="D13" s="20">
        <v>0</v>
      </c>
      <c r="E13" s="20">
        <v>0</v>
      </c>
      <c r="F13" s="70">
        <f t="shared" si="0"/>
        <v>0</v>
      </c>
      <c r="G13" s="70">
        <f t="shared" si="1"/>
        <v>0</v>
      </c>
      <c r="H13" s="70">
        <f t="shared" si="2"/>
        <v>0</v>
      </c>
    </row>
    <row r="14" ht="20.25" customHeight="1" spans="1:8">
      <c r="A14" s="19" t="s">
        <v>1714</v>
      </c>
      <c r="B14" s="20">
        <v>0</v>
      </c>
      <c r="C14" s="20">
        <v>0</v>
      </c>
      <c r="D14" s="20">
        <v>0</v>
      </c>
      <c r="E14" s="20">
        <v>0</v>
      </c>
      <c r="F14" s="70">
        <f t="shared" si="0"/>
        <v>0</v>
      </c>
      <c r="G14" s="70">
        <f t="shared" si="1"/>
        <v>0</v>
      </c>
      <c r="H14" s="70">
        <f t="shared" si="2"/>
        <v>0</v>
      </c>
    </row>
    <row r="15" ht="20.25" customHeight="1" spans="1:8">
      <c r="A15" s="19" t="s">
        <v>1715</v>
      </c>
      <c r="B15" s="20">
        <v>0</v>
      </c>
      <c r="C15" s="20">
        <v>0</v>
      </c>
      <c r="D15" s="20">
        <v>0</v>
      </c>
      <c r="E15" s="20">
        <v>0</v>
      </c>
      <c r="F15" s="70">
        <f t="shared" si="0"/>
        <v>0</v>
      </c>
      <c r="G15" s="70">
        <f t="shared" si="1"/>
        <v>0</v>
      </c>
      <c r="H15" s="70">
        <f t="shared" si="2"/>
        <v>0</v>
      </c>
    </row>
    <row r="16" ht="20.25" customHeight="1" spans="1:8">
      <c r="A16" s="19" t="s">
        <v>1716</v>
      </c>
      <c r="B16" s="20">
        <v>0</v>
      </c>
      <c r="C16" s="20">
        <v>0</v>
      </c>
      <c r="D16" s="20">
        <v>0</v>
      </c>
      <c r="E16" s="20">
        <v>0</v>
      </c>
      <c r="F16" s="70">
        <f t="shared" si="0"/>
        <v>0</v>
      </c>
      <c r="G16" s="70">
        <f t="shared" si="1"/>
        <v>0</v>
      </c>
      <c r="H16" s="70">
        <f t="shared" si="2"/>
        <v>0</v>
      </c>
    </row>
    <row r="17" ht="20.25" customHeight="1" spans="1:8">
      <c r="A17" s="19" t="s">
        <v>1717</v>
      </c>
      <c r="B17" s="20">
        <v>0</v>
      </c>
      <c r="C17" s="20">
        <v>0</v>
      </c>
      <c r="D17" s="20">
        <v>0</v>
      </c>
      <c r="E17" s="20">
        <v>0</v>
      </c>
      <c r="F17" s="70">
        <f t="shared" si="0"/>
        <v>0</v>
      </c>
      <c r="G17" s="70">
        <f t="shared" si="1"/>
        <v>0</v>
      </c>
      <c r="H17" s="70">
        <f t="shared" si="2"/>
        <v>0</v>
      </c>
    </row>
    <row r="18" ht="20.25" customHeight="1" spans="1:8">
      <c r="A18" s="19" t="s">
        <v>1718</v>
      </c>
      <c r="B18" s="20">
        <v>0</v>
      </c>
      <c r="C18" s="20">
        <v>0</v>
      </c>
      <c r="D18" s="20">
        <v>0</v>
      </c>
      <c r="E18" s="20">
        <v>0</v>
      </c>
      <c r="F18" s="70">
        <f t="shared" si="0"/>
        <v>0</v>
      </c>
      <c r="G18" s="70">
        <f t="shared" si="1"/>
        <v>0</v>
      </c>
      <c r="H18" s="70">
        <f t="shared" si="2"/>
        <v>0</v>
      </c>
    </row>
    <row r="19" ht="20.25" customHeight="1" spans="1:8">
      <c r="A19" s="19" t="s">
        <v>1719</v>
      </c>
      <c r="B19" s="20">
        <v>0</v>
      </c>
      <c r="C19" s="20">
        <v>0</v>
      </c>
      <c r="D19" s="20">
        <v>0</v>
      </c>
      <c r="E19" s="20">
        <v>0</v>
      </c>
      <c r="F19" s="70">
        <f t="shared" si="0"/>
        <v>0</v>
      </c>
      <c r="G19" s="70">
        <f t="shared" si="1"/>
        <v>0</v>
      </c>
      <c r="H19" s="70">
        <f t="shared" si="2"/>
        <v>0</v>
      </c>
    </row>
    <row r="20" ht="20.25" customHeight="1" spans="1:8">
      <c r="A20" s="19" t="s">
        <v>1720</v>
      </c>
      <c r="B20" s="20">
        <v>0</v>
      </c>
      <c r="C20" s="20">
        <v>0</v>
      </c>
      <c r="D20" s="20">
        <v>0</v>
      </c>
      <c r="E20" s="20">
        <v>0</v>
      </c>
      <c r="F20" s="70">
        <f t="shared" si="0"/>
        <v>0</v>
      </c>
      <c r="G20" s="70">
        <f t="shared" si="1"/>
        <v>0</v>
      </c>
      <c r="H20" s="70">
        <f t="shared" si="2"/>
        <v>0</v>
      </c>
    </row>
    <row r="21" ht="20.25" customHeight="1" spans="1:8">
      <c r="A21" s="19" t="s">
        <v>1721</v>
      </c>
      <c r="B21" s="20">
        <v>0</v>
      </c>
      <c r="C21" s="20">
        <v>0</v>
      </c>
      <c r="D21" s="20">
        <v>0</v>
      </c>
      <c r="E21" s="20">
        <v>0</v>
      </c>
      <c r="F21" s="70">
        <f t="shared" si="0"/>
        <v>0</v>
      </c>
      <c r="G21" s="70">
        <f t="shared" si="1"/>
        <v>0</v>
      </c>
      <c r="H21" s="70">
        <f t="shared" si="2"/>
        <v>0</v>
      </c>
    </row>
    <row r="22" ht="20.25" customHeight="1" spans="1:8">
      <c r="A22" s="19" t="s">
        <v>1722</v>
      </c>
      <c r="B22" s="20">
        <v>0</v>
      </c>
      <c r="C22" s="20">
        <v>0</v>
      </c>
      <c r="D22" s="20">
        <v>0</v>
      </c>
      <c r="E22" s="20">
        <v>0</v>
      </c>
      <c r="F22" s="70">
        <f t="shared" si="0"/>
        <v>0</v>
      </c>
      <c r="G22" s="70">
        <f t="shared" si="1"/>
        <v>0</v>
      </c>
      <c r="H22" s="70">
        <f t="shared" si="2"/>
        <v>0</v>
      </c>
    </row>
    <row r="23" ht="20.25" customHeight="1" spans="1:8">
      <c r="A23" s="19" t="s">
        <v>1723</v>
      </c>
      <c r="B23" s="20">
        <v>0</v>
      </c>
      <c r="C23" s="20">
        <v>0</v>
      </c>
      <c r="D23" s="20">
        <v>0</v>
      </c>
      <c r="E23" s="20">
        <v>0</v>
      </c>
      <c r="F23" s="70">
        <f t="shared" si="0"/>
        <v>0</v>
      </c>
      <c r="G23" s="70">
        <f t="shared" si="1"/>
        <v>0</v>
      </c>
      <c r="H23" s="70">
        <f t="shared" si="2"/>
        <v>0</v>
      </c>
    </row>
    <row r="24" ht="20.25" customHeight="1" spans="1:8">
      <c r="A24" s="19" t="s">
        <v>1724</v>
      </c>
      <c r="B24" s="20">
        <v>0</v>
      </c>
      <c r="C24" s="20">
        <v>0</v>
      </c>
      <c r="D24" s="20">
        <v>0</v>
      </c>
      <c r="E24" s="20">
        <v>0</v>
      </c>
      <c r="F24" s="70">
        <f t="shared" si="0"/>
        <v>0</v>
      </c>
      <c r="G24" s="70">
        <f t="shared" si="1"/>
        <v>0</v>
      </c>
      <c r="H24" s="70">
        <f t="shared" si="2"/>
        <v>0</v>
      </c>
    </row>
    <row r="25" ht="20.25" customHeight="1" spans="1:8">
      <c r="A25" s="19" t="s">
        <v>1725</v>
      </c>
      <c r="B25" s="20">
        <v>0</v>
      </c>
      <c r="C25" s="20">
        <v>0</v>
      </c>
      <c r="D25" s="20">
        <v>0</v>
      </c>
      <c r="E25" s="20">
        <v>0</v>
      </c>
      <c r="F25" s="70">
        <f t="shared" si="0"/>
        <v>0</v>
      </c>
      <c r="G25" s="70">
        <f t="shared" si="1"/>
        <v>0</v>
      </c>
      <c r="H25" s="70">
        <f t="shared" si="2"/>
        <v>0</v>
      </c>
    </row>
    <row r="26" ht="20.25" customHeight="1" spans="1:8">
      <c r="A26" s="19" t="s">
        <v>1726</v>
      </c>
      <c r="B26" s="20">
        <v>0</v>
      </c>
      <c r="C26" s="20">
        <v>0</v>
      </c>
      <c r="D26" s="20">
        <v>0</v>
      </c>
      <c r="E26" s="20">
        <v>0</v>
      </c>
      <c r="F26" s="70">
        <f t="shared" si="0"/>
        <v>0</v>
      </c>
      <c r="G26" s="70">
        <f t="shared" si="1"/>
        <v>0</v>
      </c>
      <c r="H26" s="70">
        <f t="shared" si="2"/>
        <v>0</v>
      </c>
    </row>
    <row r="27" ht="20.25" customHeight="1" spans="1:8">
      <c r="A27" s="19" t="s">
        <v>1727</v>
      </c>
      <c r="B27" s="20">
        <v>0</v>
      </c>
      <c r="C27" s="20">
        <v>0</v>
      </c>
      <c r="D27" s="20">
        <v>0</v>
      </c>
      <c r="E27" s="20">
        <v>0</v>
      </c>
      <c r="F27" s="70">
        <f t="shared" si="0"/>
        <v>0</v>
      </c>
      <c r="G27" s="70">
        <f t="shared" si="1"/>
        <v>0</v>
      </c>
      <c r="H27" s="70">
        <f t="shared" si="2"/>
        <v>0</v>
      </c>
    </row>
    <row r="28" ht="20.25" customHeight="1" spans="1:8">
      <c r="A28" s="19" t="s">
        <v>1728</v>
      </c>
      <c r="B28" s="20">
        <v>0</v>
      </c>
      <c r="C28" s="20">
        <v>0</v>
      </c>
      <c r="D28" s="20">
        <v>0</v>
      </c>
      <c r="E28" s="20">
        <v>0</v>
      </c>
      <c r="F28" s="70">
        <f t="shared" si="0"/>
        <v>0</v>
      </c>
      <c r="G28" s="70">
        <f t="shared" si="1"/>
        <v>0</v>
      </c>
      <c r="H28" s="70">
        <f t="shared" si="2"/>
        <v>0</v>
      </c>
    </row>
    <row r="29" ht="20.25" customHeight="1" spans="1:8">
      <c r="A29" s="19" t="s">
        <v>1729</v>
      </c>
      <c r="B29" s="20">
        <v>0</v>
      </c>
      <c r="C29" s="20">
        <v>0</v>
      </c>
      <c r="D29" s="20">
        <v>0</v>
      </c>
      <c r="E29" s="20">
        <v>0</v>
      </c>
      <c r="F29" s="70">
        <f t="shared" si="0"/>
        <v>0</v>
      </c>
      <c r="G29" s="70">
        <f t="shared" si="1"/>
        <v>0</v>
      </c>
      <c r="H29" s="70">
        <f t="shared" si="2"/>
        <v>0</v>
      </c>
    </row>
    <row r="30" ht="20.25" customHeight="1" spans="1:8">
      <c r="A30" s="19" t="s">
        <v>1730</v>
      </c>
      <c r="B30" s="20">
        <v>0</v>
      </c>
      <c r="C30" s="20">
        <v>0</v>
      </c>
      <c r="D30" s="20">
        <v>0</v>
      </c>
      <c r="E30" s="20">
        <v>0</v>
      </c>
      <c r="F30" s="70">
        <f t="shared" si="0"/>
        <v>0</v>
      </c>
      <c r="G30" s="70">
        <f t="shared" si="1"/>
        <v>0</v>
      </c>
      <c r="H30" s="70">
        <f t="shared" si="2"/>
        <v>0</v>
      </c>
    </row>
    <row r="31" ht="20.25" customHeight="1" spans="1:8">
      <c r="A31" s="19" t="s">
        <v>1731</v>
      </c>
      <c r="B31" s="20">
        <v>0</v>
      </c>
      <c r="C31" s="20">
        <v>0</v>
      </c>
      <c r="D31" s="20">
        <v>0</v>
      </c>
      <c r="E31" s="20">
        <v>0</v>
      </c>
      <c r="F31" s="70">
        <f t="shared" si="0"/>
        <v>0</v>
      </c>
      <c r="G31" s="70">
        <f t="shared" si="1"/>
        <v>0</v>
      </c>
      <c r="H31" s="70">
        <f t="shared" si="2"/>
        <v>0</v>
      </c>
    </row>
    <row r="32" ht="20.25" customHeight="1" spans="1:8">
      <c r="A32" s="19" t="s">
        <v>1732</v>
      </c>
      <c r="B32" s="20">
        <v>0</v>
      </c>
      <c r="C32" s="20">
        <v>0</v>
      </c>
      <c r="D32" s="20">
        <v>0</v>
      </c>
      <c r="E32" s="20">
        <v>0</v>
      </c>
      <c r="F32" s="70">
        <f t="shared" si="0"/>
        <v>0</v>
      </c>
      <c r="G32" s="70">
        <f t="shared" si="1"/>
        <v>0</v>
      </c>
      <c r="H32" s="70">
        <f t="shared" si="2"/>
        <v>0</v>
      </c>
    </row>
    <row r="33" ht="20.25" customHeight="1" spans="1:8">
      <c r="A33" s="19" t="s">
        <v>1733</v>
      </c>
      <c r="B33" s="20">
        <v>0</v>
      </c>
      <c r="C33" s="20">
        <v>0</v>
      </c>
      <c r="D33" s="20">
        <v>0</v>
      </c>
      <c r="E33" s="20">
        <v>0</v>
      </c>
      <c r="F33" s="70">
        <f t="shared" si="0"/>
        <v>0</v>
      </c>
      <c r="G33" s="70">
        <f t="shared" si="1"/>
        <v>0</v>
      </c>
      <c r="H33" s="70">
        <f t="shared" si="2"/>
        <v>0</v>
      </c>
    </row>
    <row r="34" ht="20.25" customHeight="1" spans="1:8">
      <c r="A34" s="19" t="s">
        <v>1734</v>
      </c>
      <c r="B34" s="20">
        <v>0</v>
      </c>
      <c r="C34" s="20">
        <v>0</v>
      </c>
      <c r="D34" s="20">
        <v>0</v>
      </c>
      <c r="E34" s="20">
        <v>0</v>
      </c>
      <c r="F34" s="70">
        <f t="shared" si="0"/>
        <v>0</v>
      </c>
      <c r="G34" s="70">
        <f t="shared" si="1"/>
        <v>0</v>
      </c>
      <c r="H34" s="70">
        <f t="shared" si="2"/>
        <v>0</v>
      </c>
    </row>
    <row r="35" ht="20.25" customHeight="1" spans="1:8">
      <c r="A35" s="19" t="s">
        <v>1735</v>
      </c>
      <c r="B35" s="20">
        <v>0</v>
      </c>
      <c r="C35" s="20">
        <v>0</v>
      </c>
      <c r="D35" s="20">
        <v>0</v>
      </c>
      <c r="E35" s="20">
        <v>0</v>
      </c>
      <c r="F35" s="70">
        <f t="shared" si="0"/>
        <v>0</v>
      </c>
      <c r="G35" s="70">
        <f t="shared" si="1"/>
        <v>0</v>
      </c>
      <c r="H35" s="70">
        <f t="shared" si="2"/>
        <v>0</v>
      </c>
    </row>
    <row r="36" ht="20.25" customHeight="1" spans="1:8">
      <c r="A36" s="19" t="s">
        <v>1736</v>
      </c>
      <c r="B36" s="20">
        <v>0</v>
      </c>
      <c r="C36" s="20">
        <v>0</v>
      </c>
      <c r="D36" s="20">
        <v>0</v>
      </c>
      <c r="E36" s="20">
        <v>0</v>
      </c>
      <c r="F36" s="70">
        <f t="shared" si="0"/>
        <v>0</v>
      </c>
      <c r="G36" s="70">
        <f t="shared" si="1"/>
        <v>0</v>
      </c>
      <c r="H36" s="70">
        <f t="shared" si="2"/>
        <v>0</v>
      </c>
    </row>
    <row r="37" ht="20.25" customHeight="1" spans="1:8">
      <c r="A37" s="19" t="s">
        <v>1737</v>
      </c>
      <c r="B37" s="20">
        <v>0</v>
      </c>
      <c r="C37" s="20">
        <v>0</v>
      </c>
      <c r="D37" s="20">
        <v>168</v>
      </c>
      <c r="E37" s="20">
        <v>0</v>
      </c>
      <c r="F37" s="70">
        <f t="shared" si="0"/>
        <v>0</v>
      </c>
      <c r="G37" s="70">
        <f t="shared" si="1"/>
        <v>0</v>
      </c>
      <c r="H37" s="70">
        <f t="shared" si="2"/>
        <v>0</v>
      </c>
    </row>
    <row r="38" ht="20.25" customHeight="1" spans="1:8">
      <c r="A38" s="19" t="s">
        <v>1738</v>
      </c>
      <c r="B38" s="20">
        <v>0</v>
      </c>
      <c r="C38" s="20">
        <v>0</v>
      </c>
      <c r="D38" s="20">
        <v>0</v>
      </c>
      <c r="E38" s="20">
        <v>0</v>
      </c>
      <c r="F38" s="70">
        <f t="shared" si="0"/>
        <v>0</v>
      </c>
      <c r="G38" s="70">
        <f t="shared" si="1"/>
        <v>0</v>
      </c>
      <c r="H38" s="70">
        <f t="shared" si="2"/>
        <v>0</v>
      </c>
    </row>
    <row r="39" ht="20.25" customHeight="1" spans="1:8">
      <c r="A39" s="19" t="s">
        <v>1739</v>
      </c>
      <c r="B39" s="20">
        <v>0</v>
      </c>
      <c r="C39" s="20">
        <v>0</v>
      </c>
      <c r="D39" s="20">
        <v>0</v>
      </c>
      <c r="E39" s="20">
        <v>0</v>
      </c>
      <c r="F39" s="70">
        <f t="shared" si="0"/>
        <v>0</v>
      </c>
      <c r="G39" s="70">
        <f t="shared" si="1"/>
        <v>0</v>
      </c>
      <c r="H39" s="70">
        <f t="shared" si="2"/>
        <v>0</v>
      </c>
    </row>
    <row r="40" ht="20.25" customHeight="1" spans="1:8">
      <c r="A40" s="19" t="s">
        <v>1740</v>
      </c>
      <c r="B40" s="20">
        <v>0</v>
      </c>
      <c r="C40" s="20">
        <v>0</v>
      </c>
      <c r="D40" s="20">
        <v>0</v>
      </c>
      <c r="E40" s="20">
        <v>0</v>
      </c>
      <c r="F40" s="70">
        <f t="shared" si="0"/>
        <v>0</v>
      </c>
      <c r="G40" s="70">
        <f t="shared" si="1"/>
        <v>0</v>
      </c>
      <c r="H40" s="70">
        <f t="shared" si="2"/>
        <v>0</v>
      </c>
    </row>
    <row r="41" ht="20.25" customHeight="1" spans="1:8">
      <c r="A41" s="19" t="s">
        <v>1741</v>
      </c>
      <c r="B41" s="20">
        <v>0</v>
      </c>
      <c r="C41" s="20">
        <v>0</v>
      </c>
      <c r="D41" s="20">
        <v>0</v>
      </c>
      <c r="E41" s="20">
        <v>0</v>
      </c>
      <c r="F41" s="70">
        <f t="shared" si="0"/>
        <v>0</v>
      </c>
      <c r="G41" s="70">
        <f t="shared" si="1"/>
        <v>0</v>
      </c>
      <c r="H41" s="70">
        <f t="shared" si="2"/>
        <v>0</v>
      </c>
    </row>
    <row r="42" ht="20.25" customHeight="1" spans="1:8">
      <c r="A42" s="19" t="s">
        <v>1742</v>
      </c>
      <c r="B42" s="20">
        <v>0</v>
      </c>
      <c r="C42" s="20">
        <v>0</v>
      </c>
      <c r="D42" s="20">
        <v>0</v>
      </c>
      <c r="E42" s="20">
        <v>0</v>
      </c>
      <c r="F42" s="70">
        <f t="shared" si="0"/>
        <v>0</v>
      </c>
      <c r="G42" s="70">
        <f t="shared" si="1"/>
        <v>0</v>
      </c>
      <c r="H42" s="70">
        <f t="shared" si="2"/>
        <v>0</v>
      </c>
    </row>
    <row r="43" ht="20.25" customHeight="1" spans="1:8">
      <c r="A43" s="19" t="s">
        <v>1743</v>
      </c>
      <c r="B43" s="20">
        <v>0</v>
      </c>
      <c r="C43" s="20">
        <v>0</v>
      </c>
      <c r="D43" s="20">
        <v>0</v>
      </c>
      <c r="E43" s="20">
        <v>0</v>
      </c>
      <c r="F43" s="70">
        <f t="shared" si="0"/>
        <v>0</v>
      </c>
      <c r="G43" s="70">
        <f t="shared" si="1"/>
        <v>0</v>
      </c>
      <c r="H43" s="70">
        <f t="shared" si="2"/>
        <v>0</v>
      </c>
    </row>
    <row r="44" ht="20.25" customHeight="1" spans="1:8">
      <c r="A44" s="19" t="s">
        <v>1744</v>
      </c>
      <c r="B44" s="20">
        <v>0</v>
      </c>
      <c r="C44" s="20">
        <v>0</v>
      </c>
      <c r="D44" s="20">
        <v>0</v>
      </c>
      <c r="E44" s="20">
        <v>0</v>
      </c>
      <c r="F44" s="70">
        <f t="shared" si="0"/>
        <v>0</v>
      </c>
      <c r="G44" s="70">
        <f t="shared" si="1"/>
        <v>0</v>
      </c>
      <c r="H44" s="70">
        <f t="shared" si="2"/>
        <v>0</v>
      </c>
    </row>
    <row r="45" ht="20.25" customHeight="1" spans="1:8">
      <c r="A45" s="19" t="s">
        <v>1745</v>
      </c>
      <c r="B45" s="20">
        <v>0</v>
      </c>
      <c r="C45" s="20">
        <v>0</v>
      </c>
      <c r="D45" s="20">
        <v>0</v>
      </c>
      <c r="E45" s="20">
        <v>0</v>
      </c>
      <c r="F45" s="70">
        <f t="shared" si="0"/>
        <v>0</v>
      </c>
      <c r="G45" s="70">
        <f t="shared" si="1"/>
        <v>0</v>
      </c>
      <c r="H45" s="70">
        <f t="shared" si="2"/>
        <v>0</v>
      </c>
    </row>
    <row r="46" ht="20.25" customHeight="1" spans="1:8">
      <c r="A46" s="19" t="s">
        <v>1746</v>
      </c>
      <c r="B46" s="20">
        <v>0</v>
      </c>
      <c r="C46" s="20">
        <v>0</v>
      </c>
      <c r="D46" s="20">
        <v>0</v>
      </c>
      <c r="E46" s="20">
        <v>0</v>
      </c>
      <c r="F46" s="70">
        <f t="shared" si="0"/>
        <v>0</v>
      </c>
      <c r="G46" s="70">
        <f t="shared" si="1"/>
        <v>0</v>
      </c>
      <c r="H46" s="70">
        <f t="shared" si="2"/>
        <v>0</v>
      </c>
    </row>
    <row r="47" ht="20.25" customHeight="1" spans="1:8">
      <c r="A47" s="19" t="s">
        <v>1747</v>
      </c>
      <c r="B47" s="20">
        <v>0</v>
      </c>
      <c r="C47" s="20">
        <v>0</v>
      </c>
      <c r="D47" s="20">
        <v>0</v>
      </c>
      <c r="E47" s="20">
        <v>0</v>
      </c>
      <c r="F47" s="70">
        <f t="shared" si="0"/>
        <v>0</v>
      </c>
      <c r="G47" s="70">
        <f t="shared" si="1"/>
        <v>0</v>
      </c>
      <c r="H47" s="70">
        <f t="shared" si="2"/>
        <v>0</v>
      </c>
    </row>
    <row r="48" ht="20.25" customHeight="1" spans="1:8">
      <c r="A48" s="19" t="s">
        <v>1748</v>
      </c>
      <c r="B48" s="20">
        <v>0</v>
      </c>
      <c r="C48" s="20">
        <v>0</v>
      </c>
      <c r="D48" s="20">
        <v>0</v>
      </c>
      <c r="E48" s="20">
        <v>0</v>
      </c>
      <c r="F48" s="70">
        <f t="shared" si="0"/>
        <v>0</v>
      </c>
      <c r="G48" s="70">
        <f t="shared" si="1"/>
        <v>0</v>
      </c>
      <c r="H48" s="70">
        <f t="shared" si="2"/>
        <v>0</v>
      </c>
    </row>
    <row r="49" ht="20.25" customHeight="1" spans="1:8">
      <c r="A49" s="19" t="s">
        <v>1749</v>
      </c>
      <c r="B49" s="20">
        <v>0</v>
      </c>
      <c r="C49" s="20">
        <v>0</v>
      </c>
      <c r="D49" s="20">
        <v>0</v>
      </c>
      <c r="E49" s="20">
        <v>0</v>
      </c>
      <c r="F49" s="70">
        <f t="shared" si="0"/>
        <v>0</v>
      </c>
      <c r="G49" s="70">
        <f t="shared" si="1"/>
        <v>0</v>
      </c>
      <c r="H49" s="70">
        <f t="shared" si="2"/>
        <v>0</v>
      </c>
    </row>
    <row r="50" ht="20.25" customHeight="1" spans="1:8">
      <c r="A50" s="19" t="s">
        <v>1750</v>
      </c>
      <c r="B50" s="20">
        <v>0</v>
      </c>
      <c r="C50" s="20">
        <v>0</v>
      </c>
      <c r="D50" s="20">
        <v>0</v>
      </c>
      <c r="E50" s="20">
        <v>0</v>
      </c>
      <c r="F50" s="70">
        <f t="shared" si="0"/>
        <v>0</v>
      </c>
      <c r="G50" s="70">
        <f t="shared" si="1"/>
        <v>0</v>
      </c>
      <c r="H50" s="70">
        <f t="shared" si="2"/>
        <v>0</v>
      </c>
    </row>
    <row r="51" ht="20.25" customHeight="1" spans="1:8">
      <c r="A51" s="19" t="s">
        <v>1751</v>
      </c>
      <c r="B51" s="20">
        <v>0</v>
      </c>
      <c r="C51" s="20">
        <v>0</v>
      </c>
      <c r="D51" s="20">
        <v>0</v>
      </c>
      <c r="E51" s="20">
        <v>0</v>
      </c>
      <c r="F51" s="70">
        <f t="shared" si="0"/>
        <v>0</v>
      </c>
      <c r="G51" s="70">
        <f t="shared" si="1"/>
        <v>0</v>
      </c>
      <c r="H51" s="70">
        <f t="shared" si="2"/>
        <v>0</v>
      </c>
    </row>
    <row r="52" ht="20.25" customHeight="1" spans="1:8">
      <c r="A52" s="19" t="s">
        <v>1752</v>
      </c>
      <c r="B52" s="20">
        <v>0</v>
      </c>
      <c r="C52" s="20">
        <v>0</v>
      </c>
      <c r="D52" s="20">
        <v>0</v>
      </c>
      <c r="E52" s="20">
        <v>0</v>
      </c>
      <c r="F52" s="70">
        <f t="shared" si="0"/>
        <v>0</v>
      </c>
      <c r="G52" s="70">
        <f t="shared" si="1"/>
        <v>0</v>
      </c>
      <c r="H52" s="70">
        <f t="shared" si="2"/>
        <v>0</v>
      </c>
    </row>
    <row r="53" ht="20.25" customHeight="1" spans="1:8">
      <c r="A53" s="19" t="s">
        <v>1753</v>
      </c>
      <c r="B53" s="20">
        <v>0</v>
      </c>
      <c r="C53" s="20">
        <v>176</v>
      </c>
      <c r="D53" s="20">
        <v>0</v>
      </c>
      <c r="E53" s="20">
        <v>176</v>
      </c>
      <c r="F53" s="70">
        <f t="shared" si="0"/>
        <v>0</v>
      </c>
      <c r="G53" s="70">
        <f t="shared" si="1"/>
        <v>100</v>
      </c>
      <c r="H53" s="70">
        <f t="shared" si="2"/>
        <v>0</v>
      </c>
    </row>
    <row r="54" ht="20.25" customHeight="1" spans="1:8">
      <c r="A54" s="42"/>
      <c r="B54" s="20">
        <v>0</v>
      </c>
      <c r="C54" s="20">
        <v>0</v>
      </c>
      <c r="D54" s="20">
        <v>0</v>
      </c>
      <c r="E54" s="20">
        <v>0</v>
      </c>
      <c r="F54" s="70">
        <v>0</v>
      </c>
      <c r="G54" s="70">
        <v>0</v>
      </c>
      <c r="H54" s="70">
        <v>0</v>
      </c>
    </row>
    <row r="55" ht="20.25" customHeight="1" spans="1:8">
      <c r="A55" s="44" t="s">
        <v>1754</v>
      </c>
      <c r="B55" s="20">
        <v>0</v>
      </c>
      <c r="C55" s="20">
        <v>176</v>
      </c>
      <c r="D55" s="20">
        <v>168</v>
      </c>
      <c r="E55" s="20">
        <v>176</v>
      </c>
      <c r="F55" s="70">
        <f t="shared" ref="F55:F60" si="3">IF(B55&lt;&gt;0,(E55/B55)*100,0)</f>
        <v>0</v>
      </c>
      <c r="G55" s="70">
        <f t="shared" ref="G55:G60" si="4">IF(C55&lt;&gt;0,(E55/C55)*100,0)</f>
        <v>100</v>
      </c>
      <c r="H55" s="70">
        <f t="shared" ref="H55:H60" si="5">IF(D55&lt;&gt;0,(E55/D55)*100,0)</f>
        <v>104.761904761905</v>
      </c>
    </row>
    <row r="56" ht="20.25" customHeight="1" spans="1:8">
      <c r="A56" s="19" t="s">
        <v>1755</v>
      </c>
      <c r="B56" s="20">
        <v>0</v>
      </c>
      <c r="C56" s="20">
        <v>0</v>
      </c>
      <c r="D56" s="20">
        <v>16</v>
      </c>
      <c r="E56" s="20">
        <v>68</v>
      </c>
      <c r="F56" s="70">
        <f t="shared" si="3"/>
        <v>0</v>
      </c>
      <c r="G56" s="70">
        <f t="shared" si="4"/>
        <v>0</v>
      </c>
      <c r="H56" s="70">
        <f t="shared" si="5"/>
        <v>425</v>
      </c>
    </row>
    <row r="57" ht="20.25" customHeight="1" spans="1:8">
      <c r="A57" s="19" t="s">
        <v>1756</v>
      </c>
      <c r="B57" s="20">
        <v>0</v>
      </c>
      <c r="C57" s="20">
        <v>0</v>
      </c>
      <c r="D57" s="20">
        <v>0</v>
      </c>
      <c r="E57" s="20">
        <v>0</v>
      </c>
      <c r="F57" s="70">
        <f t="shared" si="3"/>
        <v>0</v>
      </c>
      <c r="G57" s="70">
        <f t="shared" si="4"/>
        <v>0</v>
      </c>
      <c r="H57" s="70">
        <f t="shared" si="5"/>
        <v>0</v>
      </c>
    </row>
    <row r="58" ht="20.25" customHeight="1" spans="1:8">
      <c r="A58" s="19" t="s">
        <v>1757</v>
      </c>
      <c r="B58" s="20">
        <v>0</v>
      </c>
      <c r="C58" s="20">
        <v>0</v>
      </c>
      <c r="D58" s="20">
        <v>0</v>
      </c>
      <c r="E58" s="20">
        <v>0</v>
      </c>
      <c r="F58" s="70">
        <f t="shared" si="3"/>
        <v>0</v>
      </c>
      <c r="G58" s="70">
        <f t="shared" si="4"/>
        <v>0</v>
      </c>
      <c r="H58" s="70">
        <f t="shared" si="5"/>
        <v>0</v>
      </c>
    </row>
    <row r="59" ht="20.25" customHeight="1" spans="1:8">
      <c r="A59" s="19" t="s">
        <v>1758</v>
      </c>
      <c r="B59" s="20">
        <v>0</v>
      </c>
      <c r="C59" s="20">
        <v>0</v>
      </c>
      <c r="D59" s="20">
        <v>0</v>
      </c>
      <c r="E59" s="20">
        <v>0</v>
      </c>
      <c r="F59" s="70">
        <f t="shared" si="3"/>
        <v>0</v>
      </c>
      <c r="G59" s="70">
        <f t="shared" si="4"/>
        <v>0</v>
      </c>
      <c r="H59" s="70">
        <f t="shared" si="5"/>
        <v>0</v>
      </c>
    </row>
    <row r="60" ht="20.25" customHeight="1" spans="1:8">
      <c r="A60" s="19" t="s">
        <v>1759</v>
      </c>
      <c r="B60" s="20">
        <v>0</v>
      </c>
      <c r="C60" s="20">
        <v>0</v>
      </c>
      <c r="D60" s="20">
        <v>0</v>
      </c>
      <c r="E60" s="20">
        <v>0</v>
      </c>
      <c r="F60" s="70">
        <f t="shared" si="3"/>
        <v>0</v>
      </c>
      <c r="G60" s="70">
        <f t="shared" si="4"/>
        <v>0</v>
      </c>
      <c r="H60" s="70">
        <f t="shared" si="5"/>
        <v>0</v>
      </c>
    </row>
    <row r="61" ht="20.25" customHeight="1" spans="1:8">
      <c r="A61" s="19"/>
      <c r="B61" s="20">
        <v>0</v>
      </c>
      <c r="C61" s="20">
        <v>0</v>
      </c>
      <c r="D61" s="20">
        <v>0</v>
      </c>
      <c r="E61" s="20">
        <v>0</v>
      </c>
      <c r="F61" s="70">
        <v>0</v>
      </c>
      <c r="G61" s="70">
        <v>0</v>
      </c>
      <c r="H61" s="70">
        <v>0</v>
      </c>
    </row>
    <row r="62" ht="20.25" customHeight="1" spans="1:8">
      <c r="A62" s="19"/>
      <c r="B62" s="20">
        <v>0</v>
      </c>
      <c r="C62" s="20">
        <v>0</v>
      </c>
      <c r="D62" s="20">
        <v>0</v>
      </c>
      <c r="E62" s="20">
        <v>0</v>
      </c>
      <c r="F62" s="70">
        <v>0</v>
      </c>
      <c r="G62" s="70">
        <v>0</v>
      </c>
      <c r="H62" s="70">
        <v>0</v>
      </c>
    </row>
    <row r="63" ht="20.25" customHeight="1" spans="1:8">
      <c r="A63" s="72" t="s">
        <v>94</v>
      </c>
      <c r="B63" s="20">
        <v>0</v>
      </c>
      <c r="C63" s="20">
        <v>0</v>
      </c>
      <c r="D63" s="20">
        <v>184</v>
      </c>
      <c r="E63" s="20">
        <v>244</v>
      </c>
      <c r="F63" s="70">
        <f>IF(B63&lt;&gt;0,(E63/B63)*100,0)</f>
        <v>0</v>
      </c>
      <c r="G63" s="70">
        <f>IF(C63&lt;&gt;0,(E63/C63)*100,0)</f>
        <v>0</v>
      </c>
      <c r="H63" s="70">
        <f>IF(D63&lt;&gt;0,(E63/D63)*100,0)</f>
        <v>132.608695652174</v>
      </c>
    </row>
  </sheetData>
  <mergeCells count="1">
    <mergeCell ref="A1:H1"/>
  </mergeCells>
  <pageMargins left="0.697916666666667" right="0.697916666666667" top="0.75" bottom="0.75" header="0" footer="0"/>
  <pageSetup paperSize="9" orientation="portrait" blackAndWhite="1" useFirstPageNumber="1"/>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showGridLines="0" zoomScaleSheetLayoutView="60" workbookViewId="0">
      <selection activeCell="F4" sqref="F4:H42"/>
    </sheetView>
  </sheetViews>
  <sheetFormatPr defaultColWidth="10.2857142857143" defaultRowHeight="14.25" customHeight="1" outlineLevelCol="7"/>
  <cols>
    <col min="1" max="1" width="43.7142857142857" style="66" customWidth="1"/>
    <col min="2" max="8" width="17.8571428571429" style="66" customWidth="1"/>
    <col min="9" max="16384" width="10.2857142857143" customWidth="1"/>
  </cols>
  <sheetData>
    <row r="1" ht="50.25" customHeight="1" spans="1:8">
      <c r="A1" s="69" t="str">
        <f>财政决算公开目录!D21</f>
        <v>18-2022年师宗县国有资本经营预算支出决算表</v>
      </c>
      <c r="B1" s="69"/>
      <c r="C1" s="69"/>
      <c r="D1" s="69"/>
      <c r="E1" s="69"/>
      <c r="F1" s="69"/>
      <c r="G1" s="69"/>
      <c r="H1" s="69"/>
    </row>
    <row r="2" ht="20.25" customHeight="1" spans="1:8">
      <c r="A2" s="25"/>
      <c r="B2" s="25"/>
      <c r="C2" s="25"/>
      <c r="D2" s="25"/>
      <c r="E2" s="25"/>
      <c r="F2" s="25"/>
      <c r="G2" s="26"/>
      <c r="H2" s="16" t="s">
        <v>39</v>
      </c>
    </row>
    <row r="3" ht="30" customHeight="1" spans="1:8">
      <c r="A3" s="17" t="s">
        <v>40</v>
      </c>
      <c r="B3" s="18" t="s">
        <v>42</v>
      </c>
      <c r="C3" s="18" t="s">
        <v>43</v>
      </c>
      <c r="D3" s="18" t="s">
        <v>44</v>
      </c>
      <c r="E3" s="18" t="s">
        <v>45</v>
      </c>
      <c r="F3" s="18" t="s">
        <v>47</v>
      </c>
      <c r="G3" s="18" t="s">
        <v>48</v>
      </c>
      <c r="H3" s="18" t="s">
        <v>49</v>
      </c>
    </row>
    <row r="4" ht="20.25" customHeight="1" spans="1:8">
      <c r="A4" s="19" t="s">
        <v>104</v>
      </c>
      <c r="B4" s="20">
        <v>0</v>
      </c>
      <c r="C4" s="20">
        <v>0</v>
      </c>
      <c r="D4" s="20">
        <v>0</v>
      </c>
      <c r="E4" s="20">
        <v>0</v>
      </c>
      <c r="F4" s="70">
        <f t="shared" ref="F4:F32" si="0">IF(B4&lt;&gt;0,(E4/B4)*100,0)</f>
        <v>0</v>
      </c>
      <c r="G4" s="70">
        <f t="shared" ref="G4:G32" si="1">IF(C4&lt;&gt;0,(E4/C4)*100,0)</f>
        <v>0</v>
      </c>
      <c r="H4" s="70">
        <f t="shared" ref="H4:H32" si="2">IF(D4&lt;&gt;0,(E4/D4)*100,0)</f>
        <v>0</v>
      </c>
    </row>
    <row r="5" ht="20.25" customHeight="1" spans="1:8">
      <c r="A5" s="19" t="s">
        <v>535</v>
      </c>
      <c r="B5" s="20">
        <v>0</v>
      </c>
      <c r="C5" s="20">
        <v>0</v>
      </c>
      <c r="D5" s="20">
        <v>0</v>
      </c>
      <c r="E5" s="20">
        <v>0</v>
      </c>
      <c r="F5" s="70">
        <f t="shared" si="0"/>
        <v>0</v>
      </c>
      <c r="G5" s="70">
        <f t="shared" si="1"/>
        <v>0</v>
      </c>
      <c r="H5" s="70">
        <f t="shared" si="2"/>
        <v>0</v>
      </c>
    </row>
    <row r="6" ht="20.25" customHeight="1" spans="1:8">
      <c r="A6" s="19" t="s">
        <v>1760</v>
      </c>
      <c r="B6" s="20">
        <v>0</v>
      </c>
      <c r="C6" s="20">
        <v>0</v>
      </c>
      <c r="D6" s="20">
        <v>0</v>
      </c>
      <c r="E6" s="20">
        <v>0</v>
      </c>
      <c r="F6" s="70">
        <f t="shared" si="0"/>
        <v>0</v>
      </c>
      <c r="G6" s="70">
        <f t="shared" si="1"/>
        <v>0</v>
      </c>
      <c r="H6" s="70">
        <f t="shared" si="2"/>
        <v>0</v>
      </c>
    </row>
    <row r="7" ht="20.25" customHeight="1" spans="1:8">
      <c r="A7" s="19" t="s">
        <v>1761</v>
      </c>
      <c r="B7" s="20">
        <v>0</v>
      </c>
      <c r="C7" s="20">
        <v>138</v>
      </c>
      <c r="D7" s="20">
        <v>184</v>
      </c>
      <c r="E7" s="20">
        <v>137</v>
      </c>
      <c r="F7" s="70">
        <f t="shared" si="0"/>
        <v>0</v>
      </c>
      <c r="G7" s="70">
        <f t="shared" si="1"/>
        <v>99.2753623188406</v>
      </c>
      <c r="H7" s="70">
        <f t="shared" si="2"/>
        <v>74.4565217391304</v>
      </c>
    </row>
    <row r="8" ht="20.25" customHeight="1" spans="1:8">
      <c r="A8" s="19" t="s">
        <v>1762</v>
      </c>
      <c r="B8" s="20">
        <v>0</v>
      </c>
      <c r="C8" s="20">
        <v>68</v>
      </c>
      <c r="D8" s="20">
        <v>16</v>
      </c>
      <c r="E8" s="20">
        <v>67</v>
      </c>
      <c r="F8" s="70">
        <f t="shared" si="0"/>
        <v>0</v>
      </c>
      <c r="G8" s="70">
        <f t="shared" si="1"/>
        <v>98.5294117647059</v>
      </c>
      <c r="H8" s="70">
        <f t="shared" si="2"/>
        <v>418.75</v>
      </c>
    </row>
    <row r="9" ht="20.25" customHeight="1" spans="1:8">
      <c r="A9" s="19" t="s">
        <v>1763</v>
      </c>
      <c r="B9" s="20">
        <v>0</v>
      </c>
      <c r="C9" s="20">
        <v>0</v>
      </c>
      <c r="D9" s="20">
        <v>0</v>
      </c>
      <c r="E9" s="20">
        <v>0</v>
      </c>
      <c r="F9" s="70">
        <f t="shared" si="0"/>
        <v>0</v>
      </c>
      <c r="G9" s="70">
        <f t="shared" si="1"/>
        <v>0</v>
      </c>
      <c r="H9" s="70">
        <f t="shared" si="2"/>
        <v>0</v>
      </c>
    </row>
    <row r="10" ht="20.25" customHeight="1" spans="1:8">
      <c r="A10" s="19" t="s">
        <v>1764</v>
      </c>
      <c r="B10" s="20">
        <v>0</v>
      </c>
      <c r="C10" s="20">
        <v>0</v>
      </c>
      <c r="D10" s="20">
        <v>0</v>
      </c>
      <c r="E10" s="20">
        <v>0</v>
      </c>
      <c r="F10" s="70">
        <f t="shared" si="0"/>
        <v>0</v>
      </c>
      <c r="G10" s="70">
        <f t="shared" si="1"/>
        <v>0</v>
      </c>
      <c r="H10" s="70">
        <f t="shared" si="2"/>
        <v>0</v>
      </c>
    </row>
    <row r="11" ht="20.25" customHeight="1" spans="1:8">
      <c r="A11" s="19" t="s">
        <v>1765</v>
      </c>
      <c r="B11" s="20">
        <v>0</v>
      </c>
      <c r="C11" s="20">
        <v>0</v>
      </c>
      <c r="D11" s="20">
        <v>0</v>
      </c>
      <c r="E11" s="20">
        <v>0</v>
      </c>
      <c r="F11" s="70">
        <f t="shared" si="0"/>
        <v>0</v>
      </c>
      <c r="G11" s="70">
        <f t="shared" si="1"/>
        <v>0</v>
      </c>
      <c r="H11" s="70">
        <f t="shared" si="2"/>
        <v>0</v>
      </c>
    </row>
    <row r="12" ht="20.25" customHeight="1" spans="1:8">
      <c r="A12" s="19" t="s">
        <v>1766</v>
      </c>
      <c r="B12" s="20">
        <v>0</v>
      </c>
      <c r="C12" s="20">
        <v>0</v>
      </c>
      <c r="D12" s="20">
        <v>0</v>
      </c>
      <c r="E12" s="20">
        <v>0</v>
      </c>
      <c r="F12" s="70">
        <f t="shared" si="0"/>
        <v>0</v>
      </c>
      <c r="G12" s="70">
        <f t="shared" si="1"/>
        <v>0</v>
      </c>
      <c r="H12" s="70">
        <f t="shared" si="2"/>
        <v>0</v>
      </c>
    </row>
    <row r="13" ht="20.25" customHeight="1" spans="1:8">
      <c r="A13" s="19" t="s">
        <v>1767</v>
      </c>
      <c r="B13" s="20">
        <v>0</v>
      </c>
      <c r="C13" s="20">
        <v>15</v>
      </c>
      <c r="D13" s="20">
        <v>16</v>
      </c>
      <c r="E13" s="20">
        <v>14</v>
      </c>
      <c r="F13" s="70">
        <f t="shared" si="0"/>
        <v>0</v>
      </c>
      <c r="G13" s="70">
        <f t="shared" si="1"/>
        <v>93.3333333333333</v>
      </c>
      <c r="H13" s="70">
        <f t="shared" si="2"/>
        <v>87.5</v>
      </c>
    </row>
    <row r="14" ht="20.25" customHeight="1" spans="1:8">
      <c r="A14" s="19" t="s">
        <v>1768</v>
      </c>
      <c r="B14" s="20">
        <v>0</v>
      </c>
      <c r="C14" s="20">
        <v>0</v>
      </c>
      <c r="D14" s="20">
        <v>0</v>
      </c>
      <c r="E14" s="20">
        <v>0</v>
      </c>
      <c r="F14" s="70">
        <f t="shared" si="0"/>
        <v>0</v>
      </c>
      <c r="G14" s="70">
        <f t="shared" si="1"/>
        <v>0</v>
      </c>
      <c r="H14" s="70">
        <f t="shared" si="2"/>
        <v>0</v>
      </c>
    </row>
    <row r="15" ht="20.25" customHeight="1" spans="1:8">
      <c r="A15" s="19" t="s">
        <v>1769</v>
      </c>
      <c r="B15" s="20">
        <v>0</v>
      </c>
      <c r="C15" s="20">
        <v>0</v>
      </c>
      <c r="D15" s="20">
        <v>0</v>
      </c>
      <c r="E15" s="20">
        <v>0</v>
      </c>
      <c r="F15" s="70">
        <f t="shared" si="0"/>
        <v>0</v>
      </c>
      <c r="G15" s="70">
        <f t="shared" si="1"/>
        <v>0</v>
      </c>
      <c r="H15" s="70">
        <f t="shared" si="2"/>
        <v>0</v>
      </c>
    </row>
    <row r="16" ht="20.25" customHeight="1" spans="1:8">
      <c r="A16" s="19" t="s">
        <v>1770</v>
      </c>
      <c r="B16" s="20">
        <v>0</v>
      </c>
      <c r="C16" s="20">
        <v>0</v>
      </c>
      <c r="D16" s="20">
        <v>0</v>
      </c>
      <c r="E16" s="20">
        <v>0</v>
      </c>
      <c r="F16" s="70">
        <f t="shared" si="0"/>
        <v>0</v>
      </c>
      <c r="G16" s="70">
        <f t="shared" si="1"/>
        <v>0</v>
      </c>
      <c r="H16" s="70">
        <f t="shared" si="2"/>
        <v>0</v>
      </c>
    </row>
    <row r="17" ht="20.25" customHeight="1" spans="1:8">
      <c r="A17" s="19" t="s">
        <v>1771</v>
      </c>
      <c r="B17" s="20">
        <v>0</v>
      </c>
      <c r="C17" s="20">
        <v>0</v>
      </c>
      <c r="D17" s="20">
        <v>0</v>
      </c>
      <c r="E17" s="20">
        <v>0</v>
      </c>
      <c r="F17" s="70">
        <f t="shared" si="0"/>
        <v>0</v>
      </c>
      <c r="G17" s="70">
        <f t="shared" si="1"/>
        <v>0</v>
      </c>
      <c r="H17" s="70">
        <f t="shared" si="2"/>
        <v>0</v>
      </c>
    </row>
    <row r="18" ht="20.25" customHeight="1" spans="1:8">
      <c r="A18" s="19" t="s">
        <v>1772</v>
      </c>
      <c r="B18" s="20">
        <v>0</v>
      </c>
      <c r="C18" s="20">
        <v>53</v>
      </c>
      <c r="D18" s="20">
        <v>0</v>
      </c>
      <c r="E18" s="20">
        <v>53</v>
      </c>
      <c r="F18" s="70">
        <f t="shared" si="0"/>
        <v>0</v>
      </c>
      <c r="G18" s="70">
        <f t="shared" si="1"/>
        <v>100</v>
      </c>
      <c r="H18" s="70">
        <f t="shared" si="2"/>
        <v>0</v>
      </c>
    </row>
    <row r="19" ht="20.25" customHeight="1" spans="1:8">
      <c r="A19" s="19" t="s">
        <v>1773</v>
      </c>
      <c r="B19" s="20">
        <v>0</v>
      </c>
      <c r="C19" s="20">
        <v>0</v>
      </c>
      <c r="D19" s="20">
        <v>0</v>
      </c>
      <c r="E19" s="20">
        <v>0</v>
      </c>
      <c r="F19" s="70">
        <f t="shared" si="0"/>
        <v>0</v>
      </c>
      <c r="G19" s="70">
        <f t="shared" si="1"/>
        <v>0</v>
      </c>
      <c r="H19" s="70">
        <f t="shared" si="2"/>
        <v>0</v>
      </c>
    </row>
    <row r="20" ht="20.25" customHeight="1" spans="1:8">
      <c r="A20" s="19" t="s">
        <v>1774</v>
      </c>
      <c r="B20" s="20">
        <v>0</v>
      </c>
      <c r="C20" s="20">
        <v>0</v>
      </c>
      <c r="D20" s="20">
        <v>0</v>
      </c>
      <c r="E20" s="20">
        <v>0</v>
      </c>
      <c r="F20" s="70">
        <f t="shared" si="0"/>
        <v>0</v>
      </c>
      <c r="G20" s="70">
        <f t="shared" si="1"/>
        <v>0</v>
      </c>
      <c r="H20" s="70">
        <f t="shared" si="2"/>
        <v>0</v>
      </c>
    </row>
    <row r="21" ht="20.25" customHeight="1" spans="1:8">
      <c r="A21" s="19" t="s">
        <v>1775</v>
      </c>
      <c r="B21" s="20">
        <v>0</v>
      </c>
      <c r="C21" s="20">
        <v>0</v>
      </c>
      <c r="D21" s="20">
        <v>0</v>
      </c>
      <c r="E21" s="20">
        <v>0</v>
      </c>
      <c r="F21" s="70">
        <f t="shared" si="0"/>
        <v>0</v>
      </c>
      <c r="G21" s="70">
        <f t="shared" si="1"/>
        <v>0</v>
      </c>
      <c r="H21" s="70">
        <f t="shared" si="2"/>
        <v>0</v>
      </c>
    </row>
    <row r="22" ht="20.25" customHeight="1" spans="1:8">
      <c r="A22" s="19" t="s">
        <v>1776</v>
      </c>
      <c r="B22" s="20">
        <v>0</v>
      </c>
      <c r="C22" s="20">
        <v>0</v>
      </c>
      <c r="D22" s="20">
        <v>0</v>
      </c>
      <c r="E22" s="20">
        <v>0</v>
      </c>
      <c r="F22" s="70">
        <f t="shared" si="0"/>
        <v>0</v>
      </c>
      <c r="G22" s="70">
        <f t="shared" si="1"/>
        <v>0</v>
      </c>
      <c r="H22" s="70">
        <f t="shared" si="2"/>
        <v>0</v>
      </c>
    </row>
    <row r="23" ht="20.25" customHeight="1" spans="1:8">
      <c r="A23" s="19" t="s">
        <v>1777</v>
      </c>
      <c r="B23" s="20">
        <v>0</v>
      </c>
      <c r="C23" s="20">
        <v>0</v>
      </c>
      <c r="D23" s="20">
        <v>0</v>
      </c>
      <c r="E23" s="20">
        <v>0</v>
      </c>
      <c r="F23" s="70">
        <f t="shared" si="0"/>
        <v>0</v>
      </c>
      <c r="G23" s="70">
        <f t="shared" si="1"/>
        <v>0</v>
      </c>
      <c r="H23" s="70">
        <f t="shared" si="2"/>
        <v>0</v>
      </c>
    </row>
    <row r="24" ht="20.25" customHeight="1" spans="1:8">
      <c r="A24" s="19" t="s">
        <v>1778</v>
      </c>
      <c r="B24" s="20">
        <v>0</v>
      </c>
      <c r="C24" s="20">
        <v>0</v>
      </c>
      <c r="D24" s="20">
        <v>0</v>
      </c>
      <c r="E24" s="20">
        <v>0</v>
      </c>
      <c r="F24" s="70">
        <f t="shared" si="0"/>
        <v>0</v>
      </c>
      <c r="G24" s="70">
        <f t="shared" si="1"/>
        <v>0</v>
      </c>
      <c r="H24" s="70">
        <f t="shared" si="2"/>
        <v>0</v>
      </c>
    </row>
    <row r="25" ht="20.25" customHeight="1" spans="1:8">
      <c r="A25" s="19" t="s">
        <v>1779</v>
      </c>
      <c r="B25" s="20">
        <v>0</v>
      </c>
      <c r="C25" s="20">
        <v>0</v>
      </c>
      <c r="D25" s="20">
        <v>0</v>
      </c>
      <c r="E25" s="20">
        <v>0</v>
      </c>
      <c r="F25" s="70">
        <f t="shared" si="0"/>
        <v>0</v>
      </c>
      <c r="G25" s="70">
        <f t="shared" si="1"/>
        <v>0</v>
      </c>
      <c r="H25" s="70">
        <f t="shared" si="2"/>
        <v>0</v>
      </c>
    </row>
    <row r="26" ht="20.25" customHeight="1" spans="1:8">
      <c r="A26" s="19" t="s">
        <v>1780</v>
      </c>
      <c r="B26" s="20">
        <v>0</v>
      </c>
      <c r="C26" s="20">
        <v>0</v>
      </c>
      <c r="D26" s="20">
        <v>0</v>
      </c>
      <c r="E26" s="20">
        <v>0</v>
      </c>
      <c r="F26" s="70">
        <f t="shared" si="0"/>
        <v>0</v>
      </c>
      <c r="G26" s="70">
        <f t="shared" si="1"/>
        <v>0</v>
      </c>
      <c r="H26" s="70">
        <f t="shared" si="2"/>
        <v>0</v>
      </c>
    </row>
    <row r="27" ht="20.25" customHeight="1" spans="1:8">
      <c r="A27" s="19" t="s">
        <v>1781</v>
      </c>
      <c r="B27" s="20">
        <v>0</v>
      </c>
      <c r="C27" s="20">
        <v>0</v>
      </c>
      <c r="D27" s="20">
        <v>0</v>
      </c>
      <c r="E27" s="20">
        <v>0</v>
      </c>
      <c r="F27" s="70">
        <f t="shared" si="0"/>
        <v>0</v>
      </c>
      <c r="G27" s="70">
        <f t="shared" si="1"/>
        <v>0</v>
      </c>
      <c r="H27" s="70">
        <f t="shared" si="2"/>
        <v>0</v>
      </c>
    </row>
    <row r="28" ht="20.25" customHeight="1" spans="1:8">
      <c r="A28" s="19" t="s">
        <v>1782</v>
      </c>
      <c r="B28" s="20">
        <v>0</v>
      </c>
      <c r="C28" s="20">
        <v>0</v>
      </c>
      <c r="D28" s="20">
        <v>0</v>
      </c>
      <c r="E28" s="20">
        <v>0</v>
      </c>
      <c r="F28" s="70">
        <f t="shared" si="0"/>
        <v>0</v>
      </c>
      <c r="G28" s="70">
        <f t="shared" si="1"/>
        <v>0</v>
      </c>
      <c r="H28" s="70">
        <f t="shared" si="2"/>
        <v>0</v>
      </c>
    </row>
    <row r="29" ht="20.25" customHeight="1" spans="1:8">
      <c r="A29" s="19" t="s">
        <v>1783</v>
      </c>
      <c r="B29" s="20">
        <v>0</v>
      </c>
      <c r="C29" s="20">
        <v>0</v>
      </c>
      <c r="D29" s="20">
        <v>0</v>
      </c>
      <c r="E29" s="20">
        <v>0</v>
      </c>
      <c r="F29" s="70">
        <f t="shared" si="0"/>
        <v>0</v>
      </c>
      <c r="G29" s="70">
        <f t="shared" si="1"/>
        <v>0</v>
      </c>
      <c r="H29" s="70">
        <f t="shared" si="2"/>
        <v>0</v>
      </c>
    </row>
    <row r="30" ht="20.25" customHeight="1" spans="1:8">
      <c r="A30" s="19" t="s">
        <v>1784</v>
      </c>
      <c r="B30" s="20">
        <v>0</v>
      </c>
      <c r="C30" s="20">
        <v>0</v>
      </c>
      <c r="D30" s="20">
        <v>0</v>
      </c>
      <c r="E30" s="20">
        <v>0</v>
      </c>
      <c r="F30" s="70">
        <f t="shared" si="0"/>
        <v>0</v>
      </c>
      <c r="G30" s="70">
        <f t="shared" si="1"/>
        <v>0</v>
      </c>
      <c r="H30" s="70">
        <f t="shared" si="2"/>
        <v>0</v>
      </c>
    </row>
    <row r="31" ht="20.25" customHeight="1" spans="1:8">
      <c r="A31" s="19" t="s">
        <v>1785</v>
      </c>
      <c r="B31" s="20">
        <v>0</v>
      </c>
      <c r="C31" s="20">
        <v>70</v>
      </c>
      <c r="D31" s="20">
        <v>168</v>
      </c>
      <c r="E31" s="20">
        <v>70</v>
      </c>
      <c r="F31" s="70">
        <f t="shared" si="0"/>
        <v>0</v>
      </c>
      <c r="G31" s="70">
        <f t="shared" si="1"/>
        <v>100</v>
      </c>
      <c r="H31" s="70">
        <f t="shared" si="2"/>
        <v>41.6666666666667</v>
      </c>
    </row>
    <row r="32" ht="20.25" customHeight="1" spans="1:8">
      <c r="A32" s="19" t="s">
        <v>1786</v>
      </c>
      <c r="B32" s="20">
        <v>0</v>
      </c>
      <c r="C32" s="20">
        <v>70</v>
      </c>
      <c r="D32" s="20">
        <v>168</v>
      </c>
      <c r="E32" s="20">
        <v>70</v>
      </c>
      <c r="F32" s="70">
        <f t="shared" si="0"/>
        <v>0</v>
      </c>
      <c r="G32" s="70">
        <f t="shared" si="1"/>
        <v>100</v>
      </c>
      <c r="H32" s="70">
        <f t="shared" si="2"/>
        <v>41.6666666666667</v>
      </c>
    </row>
    <row r="33" ht="20.25" customHeight="1" spans="1:8">
      <c r="A33" s="42"/>
      <c r="B33" s="20">
        <v>0</v>
      </c>
      <c r="C33" s="20">
        <v>0</v>
      </c>
      <c r="D33" s="20">
        <v>0</v>
      </c>
      <c r="E33" s="20">
        <v>0</v>
      </c>
      <c r="F33" s="70">
        <v>0</v>
      </c>
      <c r="G33" s="70">
        <v>0</v>
      </c>
      <c r="H33" s="70">
        <v>0</v>
      </c>
    </row>
    <row r="34" ht="20.25" customHeight="1" spans="1:8">
      <c r="A34" s="44" t="s">
        <v>1761</v>
      </c>
      <c r="B34" s="20">
        <v>0</v>
      </c>
      <c r="C34" s="20">
        <v>138</v>
      </c>
      <c r="D34" s="20">
        <v>184</v>
      </c>
      <c r="E34" s="20">
        <v>137</v>
      </c>
      <c r="F34" s="70">
        <f t="shared" ref="F34:F40" si="3">IF(B34&lt;&gt;0,(E34/B34)*100,0)</f>
        <v>0</v>
      </c>
      <c r="G34" s="70">
        <f t="shared" ref="G34:G40" si="4">IF(C34&lt;&gt;0,E34/C34*100,0)</f>
        <v>99.2753623188406</v>
      </c>
      <c r="H34" s="70">
        <f t="shared" ref="H34:H40" si="5">IF(D34&lt;&gt;0,(E34/D34)*100,0)</f>
        <v>74.4565217391304</v>
      </c>
    </row>
    <row r="35" ht="20.25" customHeight="1" spans="1:8">
      <c r="A35" s="42" t="s">
        <v>1787</v>
      </c>
      <c r="B35" s="20">
        <v>0</v>
      </c>
      <c r="C35" s="20">
        <v>0</v>
      </c>
      <c r="D35" s="20">
        <v>0</v>
      </c>
      <c r="E35" s="20">
        <v>0</v>
      </c>
      <c r="F35" s="70">
        <f t="shared" si="3"/>
        <v>0</v>
      </c>
      <c r="G35" s="70">
        <f t="shared" si="4"/>
        <v>0</v>
      </c>
      <c r="H35" s="70">
        <f t="shared" si="5"/>
        <v>0</v>
      </c>
    </row>
    <row r="36" ht="20.25" customHeight="1" spans="1:8">
      <c r="A36" s="42" t="s">
        <v>1788</v>
      </c>
      <c r="B36" s="20">
        <v>0</v>
      </c>
      <c r="C36" s="20">
        <v>0</v>
      </c>
      <c r="D36" s="20">
        <v>0</v>
      </c>
      <c r="E36" s="20">
        <v>0</v>
      </c>
      <c r="F36" s="70">
        <f t="shared" si="3"/>
        <v>0</v>
      </c>
      <c r="G36" s="70">
        <f t="shared" si="4"/>
        <v>0</v>
      </c>
      <c r="H36" s="70">
        <f t="shared" si="5"/>
        <v>0</v>
      </c>
    </row>
    <row r="37" ht="20.25" customHeight="1" spans="1:8">
      <c r="A37" s="42" t="s">
        <v>1789</v>
      </c>
      <c r="B37" s="20">
        <v>0</v>
      </c>
      <c r="C37" s="20">
        <v>0</v>
      </c>
      <c r="D37" s="20">
        <v>0</v>
      </c>
      <c r="E37" s="20">
        <v>106</v>
      </c>
      <c r="F37" s="70">
        <f t="shared" si="3"/>
        <v>0</v>
      </c>
      <c r="G37" s="70">
        <f t="shared" si="4"/>
        <v>0</v>
      </c>
      <c r="H37" s="70">
        <f t="shared" si="5"/>
        <v>0</v>
      </c>
    </row>
    <row r="38" ht="20.25" customHeight="1" spans="1:8">
      <c r="A38" s="42" t="s">
        <v>1790</v>
      </c>
      <c r="B38" s="20">
        <v>0</v>
      </c>
      <c r="C38" s="20">
        <v>0</v>
      </c>
      <c r="D38" s="20">
        <v>0</v>
      </c>
      <c r="E38" s="20">
        <v>0</v>
      </c>
      <c r="F38" s="70">
        <f t="shared" si="3"/>
        <v>0</v>
      </c>
      <c r="G38" s="70">
        <f t="shared" si="4"/>
        <v>0</v>
      </c>
      <c r="H38" s="70">
        <f t="shared" si="5"/>
        <v>0</v>
      </c>
    </row>
    <row r="39" ht="20.25" customHeight="1" spans="1:8">
      <c r="A39" s="42" t="s">
        <v>1791</v>
      </c>
      <c r="B39" s="20">
        <v>0</v>
      </c>
      <c r="C39" s="20">
        <v>0</v>
      </c>
      <c r="D39" s="20">
        <v>0</v>
      </c>
      <c r="E39" s="20">
        <v>0</v>
      </c>
      <c r="F39" s="70">
        <f t="shared" si="3"/>
        <v>0</v>
      </c>
      <c r="G39" s="70">
        <f t="shared" si="4"/>
        <v>0</v>
      </c>
      <c r="H39" s="70">
        <f t="shared" si="5"/>
        <v>0</v>
      </c>
    </row>
    <row r="40" ht="20.25" customHeight="1" spans="1:8">
      <c r="A40" s="42" t="s">
        <v>1792</v>
      </c>
      <c r="B40" s="20">
        <v>0</v>
      </c>
      <c r="C40" s="20">
        <v>0</v>
      </c>
      <c r="D40" s="20">
        <v>0</v>
      </c>
      <c r="E40" s="20">
        <v>1</v>
      </c>
      <c r="F40" s="70">
        <f t="shared" si="3"/>
        <v>0</v>
      </c>
      <c r="G40" s="70">
        <f t="shared" si="4"/>
        <v>0</v>
      </c>
      <c r="H40" s="70">
        <f t="shared" si="5"/>
        <v>0</v>
      </c>
    </row>
    <row r="41" ht="20.25" customHeight="1" spans="1:8">
      <c r="A41" s="42"/>
      <c r="B41" s="20">
        <v>0</v>
      </c>
      <c r="C41" s="20">
        <v>0</v>
      </c>
      <c r="D41" s="20">
        <v>0</v>
      </c>
      <c r="E41" s="20">
        <v>0</v>
      </c>
      <c r="F41" s="70">
        <v>0</v>
      </c>
      <c r="G41" s="70">
        <v>0</v>
      </c>
      <c r="H41" s="70">
        <v>0</v>
      </c>
    </row>
    <row r="42" ht="20.25" customHeight="1" spans="1:8">
      <c r="A42" s="44" t="s">
        <v>142</v>
      </c>
      <c r="B42" s="20">
        <v>0</v>
      </c>
      <c r="C42" s="20">
        <v>0</v>
      </c>
      <c r="D42" s="20">
        <v>184</v>
      </c>
      <c r="E42" s="20">
        <v>244</v>
      </c>
      <c r="F42" s="70">
        <f>IF(B42&lt;&gt;0,(E42/B42)*100,0)</f>
        <v>0</v>
      </c>
      <c r="G42" s="70">
        <f>IF(C42&lt;&gt;0,E42/C42*100,0)</f>
        <v>0</v>
      </c>
      <c r="H42" s="70">
        <f>IF(D42&lt;&gt;0,(E42/D42)*100,0)</f>
        <v>132.608695652174</v>
      </c>
    </row>
  </sheetData>
  <mergeCells count="1">
    <mergeCell ref="A1:H1"/>
  </mergeCells>
  <pageMargins left="0.697916666666667" right="0.697916666666667" top="0.75" bottom="0.75" header="0" footer="0"/>
  <pageSetup paperSize="9" orientation="portrait" blackAndWhite="1" useFirstPageNumber="1"/>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showGridLines="0" zoomScaleSheetLayoutView="60" topLeftCell="A43" workbookViewId="0">
      <selection activeCell="G70" sqref="G70"/>
    </sheetView>
  </sheetViews>
  <sheetFormatPr defaultColWidth="10.2857142857143" defaultRowHeight="14.25" customHeight="1" outlineLevelCol="7"/>
  <cols>
    <col min="1" max="1" width="45.2857142857143" style="66" customWidth="1"/>
    <col min="2" max="8" width="17.8571428571429" style="66" customWidth="1"/>
    <col min="9" max="16384" width="10.2857142857143" customWidth="1"/>
  </cols>
  <sheetData>
    <row r="1" ht="50.25" customHeight="1" spans="1:8">
      <c r="A1" s="69" t="str">
        <f>财政决算公开目录!D22</f>
        <v>19-2022年师宗县国有资本经营预算收入决算表（本级）</v>
      </c>
      <c r="B1" s="69"/>
      <c r="C1" s="69"/>
      <c r="D1" s="69"/>
      <c r="E1" s="69"/>
      <c r="F1" s="69"/>
      <c r="G1" s="69"/>
      <c r="H1" s="69"/>
    </row>
    <row r="2" ht="20.25" customHeight="1" spans="2:8">
      <c r="B2" s="25"/>
      <c r="C2" s="25"/>
      <c r="D2" s="25"/>
      <c r="E2" s="25"/>
      <c r="H2" s="16" t="s">
        <v>39</v>
      </c>
    </row>
    <row r="3" ht="30" customHeight="1" spans="1:8">
      <c r="A3" s="17" t="s">
        <v>40</v>
      </c>
      <c r="B3" s="18" t="s">
        <v>42</v>
      </c>
      <c r="C3" s="18" t="s">
        <v>43</v>
      </c>
      <c r="D3" s="18" t="s">
        <v>44</v>
      </c>
      <c r="E3" s="18" t="s">
        <v>45</v>
      </c>
      <c r="F3" s="18" t="s">
        <v>47</v>
      </c>
      <c r="G3" s="18" t="s">
        <v>48</v>
      </c>
      <c r="H3" s="18" t="s">
        <v>49</v>
      </c>
    </row>
    <row r="4" ht="20.25" customHeight="1" spans="1:8">
      <c r="A4" s="42" t="s">
        <v>67</v>
      </c>
      <c r="B4" s="20">
        <v>0</v>
      </c>
      <c r="C4" s="20">
        <v>176</v>
      </c>
      <c r="D4" s="20">
        <v>168</v>
      </c>
      <c r="E4" s="20">
        <v>176</v>
      </c>
      <c r="F4" s="70">
        <f t="shared" ref="F4:F53" si="0">IF(B4&lt;&gt;0,(E4/B4)*100,0)</f>
        <v>0</v>
      </c>
      <c r="G4" s="70">
        <f t="shared" ref="G4:G53" si="1">IF(C4&lt;&gt;0,(E4/C4)*100,0)</f>
        <v>100</v>
      </c>
      <c r="H4" s="70">
        <f t="shared" ref="H4:H53" si="2">IF(D4&lt;&gt;0,(E4/D4)*100,0)</f>
        <v>104.761904761905</v>
      </c>
    </row>
    <row r="5" ht="20.25" customHeight="1" spans="1:8">
      <c r="A5" s="42" t="s">
        <v>71</v>
      </c>
      <c r="B5" s="20">
        <v>0</v>
      </c>
      <c r="C5" s="20">
        <v>176</v>
      </c>
      <c r="D5" s="20">
        <v>168</v>
      </c>
      <c r="E5" s="20">
        <v>176</v>
      </c>
      <c r="F5" s="70">
        <f t="shared" si="0"/>
        <v>0</v>
      </c>
      <c r="G5" s="70">
        <f t="shared" si="1"/>
        <v>100</v>
      </c>
      <c r="H5" s="70">
        <f t="shared" si="2"/>
        <v>104.761904761905</v>
      </c>
    </row>
    <row r="6" ht="20.25" customHeight="1" spans="1:8">
      <c r="A6" s="42" t="s">
        <v>1706</v>
      </c>
      <c r="B6" s="20">
        <v>0</v>
      </c>
      <c r="C6" s="20">
        <v>0</v>
      </c>
      <c r="D6" s="20">
        <v>168</v>
      </c>
      <c r="E6" s="20">
        <v>0</v>
      </c>
      <c r="F6" s="70">
        <f t="shared" si="0"/>
        <v>0</v>
      </c>
      <c r="G6" s="70">
        <f t="shared" si="1"/>
        <v>0</v>
      </c>
      <c r="H6" s="70">
        <f t="shared" si="2"/>
        <v>0</v>
      </c>
    </row>
    <row r="7" ht="20.25" customHeight="1" spans="1:8">
      <c r="A7" s="42" t="s">
        <v>1707</v>
      </c>
      <c r="B7" s="20">
        <v>0</v>
      </c>
      <c r="C7" s="20">
        <v>0</v>
      </c>
      <c r="D7" s="20">
        <v>0</v>
      </c>
      <c r="E7" s="20">
        <v>0</v>
      </c>
      <c r="F7" s="70">
        <f t="shared" si="0"/>
        <v>0</v>
      </c>
      <c r="G7" s="70">
        <f t="shared" si="1"/>
        <v>0</v>
      </c>
      <c r="H7" s="70">
        <f t="shared" si="2"/>
        <v>0</v>
      </c>
    </row>
    <row r="8" ht="20.25" customHeight="1" spans="1:8">
      <c r="A8" s="42" t="s">
        <v>1708</v>
      </c>
      <c r="B8" s="20">
        <v>0</v>
      </c>
      <c r="C8" s="20">
        <v>0</v>
      </c>
      <c r="D8" s="20">
        <v>0</v>
      </c>
      <c r="E8" s="20">
        <v>0</v>
      </c>
      <c r="F8" s="70">
        <f t="shared" si="0"/>
        <v>0</v>
      </c>
      <c r="G8" s="70">
        <f t="shared" si="1"/>
        <v>0</v>
      </c>
      <c r="H8" s="70">
        <f t="shared" si="2"/>
        <v>0</v>
      </c>
    </row>
    <row r="9" ht="20.25" customHeight="1" spans="1:8">
      <c r="A9" s="19" t="s">
        <v>1709</v>
      </c>
      <c r="B9" s="20">
        <v>0</v>
      </c>
      <c r="C9" s="20">
        <v>0</v>
      </c>
      <c r="D9" s="20">
        <v>0</v>
      </c>
      <c r="E9" s="20">
        <v>0</v>
      </c>
      <c r="F9" s="70">
        <f t="shared" si="0"/>
        <v>0</v>
      </c>
      <c r="G9" s="70">
        <f t="shared" si="1"/>
        <v>0</v>
      </c>
      <c r="H9" s="70">
        <f t="shared" si="2"/>
        <v>0</v>
      </c>
    </row>
    <row r="10" ht="20.25" customHeight="1" spans="1:8">
      <c r="A10" s="19" t="s">
        <v>1710</v>
      </c>
      <c r="B10" s="20">
        <v>0</v>
      </c>
      <c r="C10" s="20">
        <v>0</v>
      </c>
      <c r="D10" s="20">
        <v>0</v>
      </c>
      <c r="E10" s="20">
        <v>0</v>
      </c>
      <c r="F10" s="70">
        <f t="shared" si="0"/>
        <v>0</v>
      </c>
      <c r="G10" s="70">
        <f t="shared" si="1"/>
        <v>0</v>
      </c>
      <c r="H10" s="70">
        <f t="shared" si="2"/>
        <v>0</v>
      </c>
    </row>
    <row r="11" ht="20.25" customHeight="1" spans="1:8">
      <c r="A11" s="19" t="s">
        <v>1711</v>
      </c>
      <c r="B11" s="20">
        <v>0</v>
      </c>
      <c r="C11" s="20">
        <v>0</v>
      </c>
      <c r="D11" s="20">
        <v>0</v>
      </c>
      <c r="E11" s="20">
        <v>0</v>
      </c>
      <c r="F11" s="70">
        <f t="shared" si="0"/>
        <v>0</v>
      </c>
      <c r="G11" s="70">
        <f t="shared" si="1"/>
        <v>0</v>
      </c>
      <c r="H11" s="70">
        <f t="shared" si="2"/>
        <v>0</v>
      </c>
    </row>
    <row r="12" ht="20.25" customHeight="1" spans="1:8">
      <c r="A12" s="19" t="s">
        <v>1712</v>
      </c>
      <c r="B12" s="20">
        <v>0</v>
      </c>
      <c r="C12" s="20">
        <v>0</v>
      </c>
      <c r="D12" s="20">
        <v>0</v>
      </c>
      <c r="E12" s="20">
        <v>0</v>
      </c>
      <c r="F12" s="70">
        <f t="shared" si="0"/>
        <v>0</v>
      </c>
      <c r="G12" s="70">
        <f t="shared" si="1"/>
        <v>0</v>
      </c>
      <c r="H12" s="70">
        <f t="shared" si="2"/>
        <v>0</v>
      </c>
    </row>
    <row r="13" ht="20.25" customHeight="1" spans="1:8">
      <c r="A13" s="19" t="s">
        <v>1713</v>
      </c>
      <c r="B13" s="20">
        <v>0</v>
      </c>
      <c r="C13" s="20">
        <v>0</v>
      </c>
      <c r="D13" s="20">
        <v>0</v>
      </c>
      <c r="E13" s="20">
        <v>0</v>
      </c>
      <c r="F13" s="70">
        <f t="shared" si="0"/>
        <v>0</v>
      </c>
      <c r="G13" s="70">
        <f t="shared" si="1"/>
        <v>0</v>
      </c>
      <c r="H13" s="70">
        <f t="shared" si="2"/>
        <v>0</v>
      </c>
    </row>
    <row r="14" ht="20.25" customHeight="1" spans="1:8">
      <c r="A14" s="19" t="s">
        <v>1714</v>
      </c>
      <c r="B14" s="20">
        <v>0</v>
      </c>
      <c r="C14" s="20">
        <v>0</v>
      </c>
      <c r="D14" s="20">
        <v>0</v>
      </c>
      <c r="E14" s="20">
        <v>0</v>
      </c>
      <c r="F14" s="70">
        <f t="shared" si="0"/>
        <v>0</v>
      </c>
      <c r="G14" s="70">
        <f t="shared" si="1"/>
        <v>0</v>
      </c>
      <c r="H14" s="70">
        <f t="shared" si="2"/>
        <v>0</v>
      </c>
    </row>
    <row r="15" ht="20.25" customHeight="1" spans="1:8">
      <c r="A15" s="19" t="s">
        <v>1715</v>
      </c>
      <c r="B15" s="20">
        <v>0</v>
      </c>
      <c r="C15" s="20">
        <v>0</v>
      </c>
      <c r="D15" s="20">
        <v>0</v>
      </c>
      <c r="E15" s="20">
        <v>0</v>
      </c>
      <c r="F15" s="70">
        <f t="shared" si="0"/>
        <v>0</v>
      </c>
      <c r="G15" s="70">
        <f t="shared" si="1"/>
        <v>0</v>
      </c>
      <c r="H15" s="70">
        <f t="shared" si="2"/>
        <v>0</v>
      </c>
    </row>
    <row r="16" ht="20.25" customHeight="1" spans="1:8">
      <c r="A16" s="19" t="s">
        <v>1716</v>
      </c>
      <c r="B16" s="20">
        <v>0</v>
      </c>
      <c r="C16" s="20">
        <v>0</v>
      </c>
      <c r="D16" s="20">
        <v>0</v>
      </c>
      <c r="E16" s="20">
        <v>0</v>
      </c>
      <c r="F16" s="70">
        <f t="shared" si="0"/>
        <v>0</v>
      </c>
      <c r="G16" s="70">
        <f t="shared" si="1"/>
        <v>0</v>
      </c>
      <c r="H16" s="70">
        <f t="shared" si="2"/>
        <v>0</v>
      </c>
    </row>
    <row r="17" ht="20.25" customHeight="1" spans="1:8">
      <c r="A17" s="19" t="s">
        <v>1717</v>
      </c>
      <c r="B17" s="20">
        <v>0</v>
      </c>
      <c r="C17" s="20">
        <v>0</v>
      </c>
      <c r="D17" s="20">
        <v>0</v>
      </c>
      <c r="E17" s="20">
        <v>0</v>
      </c>
      <c r="F17" s="70">
        <f t="shared" si="0"/>
        <v>0</v>
      </c>
      <c r="G17" s="70">
        <f t="shared" si="1"/>
        <v>0</v>
      </c>
      <c r="H17" s="70">
        <f t="shared" si="2"/>
        <v>0</v>
      </c>
    </row>
    <row r="18" ht="20.25" customHeight="1" spans="1:8">
      <c r="A18" s="19" t="s">
        <v>1718</v>
      </c>
      <c r="B18" s="20">
        <v>0</v>
      </c>
      <c r="C18" s="20">
        <v>0</v>
      </c>
      <c r="D18" s="20">
        <v>0</v>
      </c>
      <c r="E18" s="20">
        <v>0</v>
      </c>
      <c r="F18" s="70">
        <f t="shared" si="0"/>
        <v>0</v>
      </c>
      <c r="G18" s="70">
        <f t="shared" si="1"/>
        <v>0</v>
      </c>
      <c r="H18" s="70">
        <f t="shared" si="2"/>
        <v>0</v>
      </c>
    </row>
    <row r="19" ht="20.25" customHeight="1" spans="1:8">
      <c r="A19" s="19" t="s">
        <v>1719</v>
      </c>
      <c r="B19" s="20">
        <v>0</v>
      </c>
      <c r="C19" s="20">
        <v>0</v>
      </c>
      <c r="D19" s="20">
        <v>0</v>
      </c>
      <c r="E19" s="20">
        <v>0</v>
      </c>
      <c r="F19" s="70">
        <f t="shared" si="0"/>
        <v>0</v>
      </c>
      <c r="G19" s="70">
        <f t="shared" si="1"/>
        <v>0</v>
      </c>
      <c r="H19" s="70">
        <f t="shared" si="2"/>
        <v>0</v>
      </c>
    </row>
    <row r="20" ht="20.25" customHeight="1" spans="1:8">
      <c r="A20" s="19" t="s">
        <v>1720</v>
      </c>
      <c r="B20" s="20">
        <v>0</v>
      </c>
      <c r="C20" s="20">
        <v>0</v>
      </c>
      <c r="D20" s="20">
        <v>0</v>
      </c>
      <c r="E20" s="20">
        <v>0</v>
      </c>
      <c r="F20" s="70">
        <f t="shared" si="0"/>
        <v>0</v>
      </c>
      <c r="G20" s="70">
        <f t="shared" si="1"/>
        <v>0</v>
      </c>
      <c r="H20" s="70">
        <f t="shared" si="2"/>
        <v>0</v>
      </c>
    </row>
    <row r="21" ht="20.25" customHeight="1" spans="1:8">
      <c r="A21" s="19" t="s">
        <v>1721</v>
      </c>
      <c r="B21" s="20">
        <v>0</v>
      </c>
      <c r="C21" s="20">
        <v>0</v>
      </c>
      <c r="D21" s="20">
        <v>0</v>
      </c>
      <c r="E21" s="20">
        <v>0</v>
      </c>
      <c r="F21" s="70">
        <f t="shared" si="0"/>
        <v>0</v>
      </c>
      <c r="G21" s="70">
        <f t="shared" si="1"/>
        <v>0</v>
      </c>
      <c r="H21" s="70">
        <f t="shared" si="2"/>
        <v>0</v>
      </c>
    </row>
    <row r="22" ht="20.25" customHeight="1" spans="1:8">
      <c r="A22" s="19" t="s">
        <v>1722</v>
      </c>
      <c r="B22" s="20">
        <v>0</v>
      </c>
      <c r="C22" s="20">
        <v>0</v>
      </c>
      <c r="D22" s="20">
        <v>0</v>
      </c>
      <c r="E22" s="20">
        <v>0</v>
      </c>
      <c r="F22" s="70">
        <f t="shared" si="0"/>
        <v>0</v>
      </c>
      <c r="G22" s="70">
        <f t="shared" si="1"/>
        <v>0</v>
      </c>
      <c r="H22" s="70">
        <f t="shared" si="2"/>
        <v>0</v>
      </c>
    </row>
    <row r="23" ht="20.25" customHeight="1" spans="1:8">
      <c r="A23" s="19" t="s">
        <v>1723</v>
      </c>
      <c r="B23" s="20">
        <v>0</v>
      </c>
      <c r="C23" s="20">
        <v>0</v>
      </c>
      <c r="D23" s="20">
        <v>0</v>
      </c>
      <c r="E23" s="20">
        <v>0</v>
      </c>
      <c r="F23" s="70">
        <f t="shared" si="0"/>
        <v>0</v>
      </c>
      <c r="G23" s="70">
        <f t="shared" si="1"/>
        <v>0</v>
      </c>
      <c r="H23" s="70">
        <f t="shared" si="2"/>
        <v>0</v>
      </c>
    </row>
    <row r="24" ht="20.25" customHeight="1" spans="1:8">
      <c r="A24" s="19" t="s">
        <v>1724</v>
      </c>
      <c r="B24" s="20">
        <v>0</v>
      </c>
      <c r="C24" s="20">
        <v>0</v>
      </c>
      <c r="D24" s="20">
        <v>0</v>
      </c>
      <c r="E24" s="20">
        <v>0</v>
      </c>
      <c r="F24" s="70">
        <f t="shared" si="0"/>
        <v>0</v>
      </c>
      <c r="G24" s="70">
        <f t="shared" si="1"/>
        <v>0</v>
      </c>
      <c r="H24" s="70">
        <f t="shared" si="2"/>
        <v>0</v>
      </c>
    </row>
    <row r="25" ht="20.25" customHeight="1" spans="1:8">
      <c r="A25" s="19" t="s">
        <v>1725</v>
      </c>
      <c r="B25" s="20">
        <v>0</v>
      </c>
      <c r="C25" s="20">
        <v>0</v>
      </c>
      <c r="D25" s="20">
        <v>0</v>
      </c>
      <c r="E25" s="20">
        <v>0</v>
      </c>
      <c r="F25" s="70">
        <f t="shared" si="0"/>
        <v>0</v>
      </c>
      <c r="G25" s="70">
        <f t="shared" si="1"/>
        <v>0</v>
      </c>
      <c r="H25" s="70">
        <f t="shared" si="2"/>
        <v>0</v>
      </c>
    </row>
    <row r="26" ht="20.25" customHeight="1" spans="1:8">
      <c r="A26" s="19" t="s">
        <v>1726</v>
      </c>
      <c r="B26" s="20">
        <v>0</v>
      </c>
      <c r="C26" s="20">
        <v>0</v>
      </c>
      <c r="D26" s="20">
        <v>0</v>
      </c>
      <c r="E26" s="20">
        <v>0</v>
      </c>
      <c r="F26" s="70">
        <f t="shared" si="0"/>
        <v>0</v>
      </c>
      <c r="G26" s="70">
        <f t="shared" si="1"/>
        <v>0</v>
      </c>
      <c r="H26" s="70">
        <f t="shared" si="2"/>
        <v>0</v>
      </c>
    </row>
    <row r="27" ht="20.25" customHeight="1" spans="1:8">
      <c r="A27" s="19" t="s">
        <v>1727</v>
      </c>
      <c r="B27" s="20">
        <v>0</v>
      </c>
      <c r="C27" s="20">
        <v>0</v>
      </c>
      <c r="D27" s="20">
        <v>0</v>
      </c>
      <c r="E27" s="20">
        <v>0</v>
      </c>
      <c r="F27" s="70">
        <f t="shared" si="0"/>
        <v>0</v>
      </c>
      <c r="G27" s="70">
        <f t="shared" si="1"/>
        <v>0</v>
      </c>
      <c r="H27" s="70">
        <f t="shared" si="2"/>
        <v>0</v>
      </c>
    </row>
    <row r="28" ht="20.25" customHeight="1" spans="1:8">
      <c r="A28" s="19" t="s">
        <v>1728</v>
      </c>
      <c r="B28" s="20">
        <v>0</v>
      </c>
      <c r="C28" s="20">
        <v>0</v>
      </c>
      <c r="D28" s="20">
        <v>0</v>
      </c>
      <c r="E28" s="20">
        <v>0</v>
      </c>
      <c r="F28" s="70">
        <f t="shared" si="0"/>
        <v>0</v>
      </c>
      <c r="G28" s="70">
        <f t="shared" si="1"/>
        <v>0</v>
      </c>
      <c r="H28" s="70">
        <f t="shared" si="2"/>
        <v>0</v>
      </c>
    </row>
    <row r="29" ht="20.25" customHeight="1" spans="1:8">
      <c r="A29" s="19" t="s">
        <v>1729</v>
      </c>
      <c r="B29" s="20">
        <v>0</v>
      </c>
      <c r="C29" s="20">
        <v>0</v>
      </c>
      <c r="D29" s="20">
        <v>0</v>
      </c>
      <c r="E29" s="20">
        <v>0</v>
      </c>
      <c r="F29" s="70">
        <f t="shared" si="0"/>
        <v>0</v>
      </c>
      <c r="G29" s="70">
        <f t="shared" si="1"/>
        <v>0</v>
      </c>
      <c r="H29" s="70">
        <f t="shared" si="2"/>
        <v>0</v>
      </c>
    </row>
    <row r="30" ht="20.25" customHeight="1" spans="1:8">
      <c r="A30" s="19" t="s">
        <v>1730</v>
      </c>
      <c r="B30" s="20">
        <v>0</v>
      </c>
      <c r="C30" s="20">
        <v>0</v>
      </c>
      <c r="D30" s="20">
        <v>0</v>
      </c>
      <c r="E30" s="20">
        <v>0</v>
      </c>
      <c r="F30" s="70">
        <f t="shared" si="0"/>
        <v>0</v>
      </c>
      <c r="G30" s="70">
        <f t="shared" si="1"/>
        <v>0</v>
      </c>
      <c r="H30" s="70">
        <f t="shared" si="2"/>
        <v>0</v>
      </c>
    </row>
    <row r="31" ht="20.25" customHeight="1" spans="1:8">
      <c r="A31" s="19" t="s">
        <v>1731</v>
      </c>
      <c r="B31" s="20">
        <v>0</v>
      </c>
      <c r="C31" s="20">
        <v>0</v>
      </c>
      <c r="D31" s="20">
        <v>0</v>
      </c>
      <c r="E31" s="20">
        <v>0</v>
      </c>
      <c r="F31" s="70">
        <f t="shared" si="0"/>
        <v>0</v>
      </c>
      <c r="G31" s="70">
        <f t="shared" si="1"/>
        <v>0</v>
      </c>
      <c r="H31" s="70">
        <f t="shared" si="2"/>
        <v>0</v>
      </c>
    </row>
    <row r="32" ht="20.25" customHeight="1" spans="1:8">
      <c r="A32" s="19" t="s">
        <v>1732</v>
      </c>
      <c r="B32" s="20">
        <v>0</v>
      </c>
      <c r="C32" s="20">
        <v>0</v>
      </c>
      <c r="D32" s="20">
        <v>0</v>
      </c>
      <c r="E32" s="20">
        <v>0</v>
      </c>
      <c r="F32" s="70">
        <f t="shared" si="0"/>
        <v>0</v>
      </c>
      <c r="G32" s="70">
        <f t="shared" si="1"/>
        <v>0</v>
      </c>
      <c r="H32" s="70">
        <f t="shared" si="2"/>
        <v>0</v>
      </c>
    </row>
    <row r="33" ht="20.25" customHeight="1" spans="1:8">
      <c r="A33" s="19" t="s">
        <v>1733</v>
      </c>
      <c r="B33" s="20">
        <v>0</v>
      </c>
      <c r="C33" s="20">
        <v>0</v>
      </c>
      <c r="D33" s="20">
        <v>0</v>
      </c>
      <c r="E33" s="20">
        <v>0</v>
      </c>
      <c r="F33" s="70">
        <f t="shared" si="0"/>
        <v>0</v>
      </c>
      <c r="G33" s="70">
        <f t="shared" si="1"/>
        <v>0</v>
      </c>
      <c r="H33" s="70">
        <f t="shared" si="2"/>
        <v>0</v>
      </c>
    </row>
    <row r="34" ht="20.25" customHeight="1" spans="1:8">
      <c r="A34" s="19" t="s">
        <v>1734</v>
      </c>
      <c r="B34" s="20">
        <v>0</v>
      </c>
      <c r="C34" s="20">
        <v>0</v>
      </c>
      <c r="D34" s="20">
        <v>0</v>
      </c>
      <c r="E34" s="20">
        <v>0</v>
      </c>
      <c r="F34" s="70">
        <f t="shared" si="0"/>
        <v>0</v>
      </c>
      <c r="G34" s="70">
        <f t="shared" si="1"/>
        <v>0</v>
      </c>
      <c r="H34" s="70">
        <f t="shared" si="2"/>
        <v>0</v>
      </c>
    </row>
    <row r="35" ht="20.25" customHeight="1" spans="1:8">
      <c r="A35" s="19" t="s">
        <v>1735</v>
      </c>
      <c r="B35" s="20">
        <v>0</v>
      </c>
      <c r="C35" s="20">
        <v>0</v>
      </c>
      <c r="D35" s="20">
        <v>0</v>
      </c>
      <c r="E35" s="20">
        <v>0</v>
      </c>
      <c r="F35" s="70">
        <f t="shared" si="0"/>
        <v>0</v>
      </c>
      <c r="G35" s="70">
        <f t="shared" si="1"/>
        <v>0</v>
      </c>
      <c r="H35" s="70">
        <f t="shared" si="2"/>
        <v>0</v>
      </c>
    </row>
    <row r="36" ht="20.25" customHeight="1" spans="1:8">
      <c r="A36" s="19" t="s">
        <v>1736</v>
      </c>
      <c r="B36" s="20">
        <v>0</v>
      </c>
      <c r="C36" s="20">
        <v>0</v>
      </c>
      <c r="D36" s="20">
        <v>0</v>
      </c>
      <c r="E36" s="20">
        <v>0</v>
      </c>
      <c r="F36" s="70">
        <f t="shared" si="0"/>
        <v>0</v>
      </c>
      <c r="G36" s="70">
        <f t="shared" si="1"/>
        <v>0</v>
      </c>
      <c r="H36" s="70">
        <f t="shared" si="2"/>
        <v>0</v>
      </c>
    </row>
    <row r="37" ht="20.25" customHeight="1" spans="1:8">
      <c r="A37" s="19" t="s">
        <v>1737</v>
      </c>
      <c r="B37" s="20">
        <v>0</v>
      </c>
      <c r="C37" s="20">
        <v>0</v>
      </c>
      <c r="D37" s="20">
        <v>168</v>
      </c>
      <c r="E37" s="20">
        <v>0</v>
      </c>
      <c r="F37" s="70">
        <f t="shared" si="0"/>
        <v>0</v>
      </c>
      <c r="G37" s="70">
        <f t="shared" si="1"/>
        <v>0</v>
      </c>
      <c r="H37" s="70">
        <f t="shared" si="2"/>
        <v>0</v>
      </c>
    </row>
    <row r="38" ht="20.25" customHeight="1" spans="1:8">
      <c r="A38" s="19" t="s">
        <v>1738</v>
      </c>
      <c r="B38" s="20">
        <v>0</v>
      </c>
      <c r="C38" s="20">
        <v>0</v>
      </c>
      <c r="D38" s="20">
        <v>0</v>
      </c>
      <c r="E38" s="20">
        <v>0</v>
      </c>
      <c r="F38" s="70">
        <f t="shared" si="0"/>
        <v>0</v>
      </c>
      <c r="G38" s="70">
        <f t="shared" si="1"/>
        <v>0</v>
      </c>
      <c r="H38" s="70">
        <f t="shared" si="2"/>
        <v>0</v>
      </c>
    </row>
    <row r="39" ht="20.25" customHeight="1" spans="1:8">
      <c r="A39" s="19" t="s">
        <v>1739</v>
      </c>
      <c r="B39" s="20">
        <v>0</v>
      </c>
      <c r="C39" s="20">
        <v>0</v>
      </c>
      <c r="D39" s="20">
        <v>0</v>
      </c>
      <c r="E39" s="20">
        <v>0</v>
      </c>
      <c r="F39" s="70">
        <f t="shared" si="0"/>
        <v>0</v>
      </c>
      <c r="G39" s="70">
        <f t="shared" si="1"/>
        <v>0</v>
      </c>
      <c r="H39" s="70">
        <f t="shared" si="2"/>
        <v>0</v>
      </c>
    </row>
    <row r="40" ht="20.25" customHeight="1" spans="1:8">
      <c r="A40" s="19" t="s">
        <v>1740</v>
      </c>
      <c r="B40" s="20">
        <v>0</v>
      </c>
      <c r="C40" s="20">
        <v>0</v>
      </c>
      <c r="D40" s="20">
        <v>0</v>
      </c>
      <c r="E40" s="20">
        <v>0</v>
      </c>
      <c r="F40" s="70">
        <f t="shared" si="0"/>
        <v>0</v>
      </c>
      <c r="G40" s="70">
        <f t="shared" si="1"/>
        <v>0</v>
      </c>
      <c r="H40" s="70">
        <f t="shared" si="2"/>
        <v>0</v>
      </c>
    </row>
    <row r="41" ht="20.25" customHeight="1" spans="1:8">
      <c r="A41" s="19" t="s">
        <v>1741</v>
      </c>
      <c r="B41" s="20">
        <v>0</v>
      </c>
      <c r="C41" s="20">
        <v>0</v>
      </c>
      <c r="D41" s="20">
        <v>0</v>
      </c>
      <c r="E41" s="20">
        <v>0</v>
      </c>
      <c r="F41" s="70">
        <f t="shared" si="0"/>
        <v>0</v>
      </c>
      <c r="G41" s="70">
        <f t="shared" si="1"/>
        <v>0</v>
      </c>
      <c r="H41" s="70">
        <f t="shared" si="2"/>
        <v>0</v>
      </c>
    </row>
    <row r="42" ht="20.25" customHeight="1" spans="1:8">
      <c r="A42" s="19" t="s">
        <v>1742</v>
      </c>
      <c r="B42" s="20">
        <v>0</v>
      </c>
      <c r="C42" s="20">
        <v>0</v>
      </c>
      <c r="D42" s="20">
        <v>0</v>
      </c>
      <c r="E42" s="20">
        <v>0</v>
      </c>
      <c r="F42" s="70">
        <f t="shared" si="0"/>
        <v>0</v>
      </c>
      <c r="G42" s="70">
        <f t="shared" si="1"/>
        <v>0</v>
      </c>
      <c r="H42" s="70">
        <f t="shared" si="2"/>
        <v>0</v>
      </c>
    </row>
    <row r="43" ht="20.25" customHeight="1" spans="1:8">
      <c r="A43" s="19" t="s">
        <v>1743</v>
      </c>
      <c r="B43" s="20">
        <v>0</v>
      </c>
      <c r="C43" s="20">
        <v>0</v>
      </c>
      <c r="D43" s="20">
        <v>0</v>
      </c>
      <c r="E43" s="20">
        <v>0</v>
      </c>
      <c r="F43" s="70">
        <f t="shared" si="0"/>
        <v>0</v>
      </c>
      <c r="G43" s="70">
        <f t="shared" si="1"/>
        <v>0</v>
      </c>
      <c r="H43" s="70">
        <f t="shared" si="2"/>
        <v>0</v>
      </c>
    </row>
    <row r="44" ht="20.25" customHeight="1" spans="1:8">
      <c r="A44" s="19" t="s">
        <v>1744</v>
      </c>
      <c r="B44" s="20">
        <v>0</v>
      </c>
      <c r="C44" s="20">
        <v>0</v>
      </c>
      <c r="D44" s="20">
        <v>0</v>
      </c>
      <c r="E44" s="20">
        <v>0</v>
      </c>
      <c r="F44" s="70">
        <f t="shared" si="0"/>
        <v>0</v>
      </c>
      <c r="G44" s="70">
        <f t="shared" si="1"/>
        <v>0</v>
      </c>
      <c r="H44" s="70">
        <f t="shared" si="2"/>
        <v>0</v>
      </c>
    </row>
    <row r="45" ht="20.25" customHeight="1" spans="1:8">
      <c r="A45" s="19" t="s">
        <v>1745</v>
      </c>
      <c r="B45" s="20">
        <v>0</v>
      </c>
      <c r="C45" s="20">
        <v>0</v>
      </c>
      <c r="D45" s="20">
        <v>0</v>
      </c>
      <c r="E45" s="20">
        <v>0</v>
      </c>
      <c r="F45" s="70">
        <f t="shared" si="0"/>
        <v>0</v>
      </c>
      <c r="G45" s="70">
        <f t="shared" si="1"/>
        <v>0</v>
      </c>
      <c r="H45" s="70">
        <f t="shared" si="2"/>
        <v>0</v>
      </c>
    </row>
    <row r="46" ht="20.25" customHeight="1" spans="1:8">
      <c r="A46" s="19" t="s">
        <v>1746</v>
      </c>
      <c r="B46" s="20">
        <v>0</v>
      </c>
      <c r="C46" s="20">
        <v>0</v>
      </c>
      <c r="D46" s="20">
        <v>0</v>
      </c>
      <c r="E46" s="20">
        <v>0</v>
      </c>
      <c r="F46" s="70">
        <f t="shared" si="0"/>
        <v>0</v>
      </c>
      <c r="G46" s="70">
        <f t="shared" si="1"/>
        <v>0</v>
      </c>
      <c r="H46" s="70">
        <f t="shared" si="2"/>
        <v>0</v>
      </c>
    </row>
    <row r="47" ht="20.25" customHeight="1" spans="1:8">
      <c r="A47" s="19" t="s">
        <v>1747</v>
      </c>
      <c r="B47" s="20">
        <v>0</v>
      </c>
      <c r="C47" s="20">
        <v>0</v>
      </c>
      <c r="D47" s="20">
        <v>0</v>
      </c>
      <c r="E47" s="20">
        <v>0</v>
      </c>
      <c r="F47" s="70">
        <f t="shared" si="0"/>
        <v>0</v>
      </c>
      <c r="G47" s="70">
        <f t="shared" si="1"/>
        <v>0</v>
      </c>
      <c r="H47" s="70">
        <f t="shared" si="2"/>
        <v>0</v>
      </c>
    </row>
    <row r="48" ht="20.25" customHeight="1" spans="1:8">
      <c r="A48" s="19" t="s">
        <v>1748</v>
      </c>
      <c r="B48" s="20">
        <v>0</v>
      </c>
      <c r="C48" s="20">
        <v>0</v>
      </c>
      <c r="D48" s="20">
        <v>0</v>
      </c>
      <c r="E48" s="20">
        <v>0</v>
      </c>
      <c r="F48" s="70">
        <f t="shared" si="0"/>
        <v>0</v>
      </c>
      <c r="G48" s="70">
        <f t="shared" si="1"/>
        <v>0</v>
      </c>
      <c r="H48" s="70">
        <f t="shared" si="2"/>
        <v>0</v>
      </c>
    </row>
    <row r="49" ht="20.25" customHeight="1" spans="1:8">
      <c r="A49" s="19" t="s">
        <v>1749</v>
      </c>
      <c r="B49" s="20">
        <v>0</v>
      </c>
      <c r="C49" s="20">
        <v>0</v>
      </c>
      <c r="D49" s="20">
        <v>0</v>
      </c>
      <c r="E49" s="20">
        <v>0</v>
      </c>
      <c r="F49" s="70">
        <f t="shared" si="0"/>
        <v>0</v>
      </c>
      <c r="G49" s="70">
        <f t="shared" si="1"/>
        <v>0</v>
      </c>
      <c r="H49" s="70">
        <f t="shared" si="2"/>
        <v>0</v>
      </c>
    </row>
    <row r="50" ht="20.25" customHeight="1" spans="1:8">
      <c r="A50" s="19" t="s">
        <v>1750</v>
      </c>
      <c r="B50" s="20">
        <v>0</v>
      </c>
      <c r="C50" s="20">
        <v>0</v>
      </c>
      <c r="D50" s="20">
        <v>0</v>
      </c>
      <c r="E50" s="20">
        <v>0</v>
      </c>
      <c r="F50" s="70">
        <f t="shared" si="0"/>
        <v>0</v>
      </c>
      <c r="G50" s="70">
        <f t="shared" si="1"/>
        <v>0</v>
      </c>
      <c r="H50" s="70">
        <f t="shared" si="2"/>
        <v>0</v>
      </c>
    </row>
    <row r="51" ht="20.25" customHeight="1" spans="1:8">
      <c r="A51" s="19" t="s">
        <v>1751</v>
      </c>
      <c r="B51" s="20">
        <v>0</v>
      </c>
      <c r="C51" s="20">
        <v>0</v>
      </c>
      <c r="D51" s="20">
        <v>0</v>
      </c>
      <c r="E51" s="20">
        <v>0</v>
      </c>
      <c r="F51" s="70">
        <f t="shared" si="0"/>
        <v>0</v>
      </c>
      <c r="G51" s="70">
        <f t="shared" si="1"/>
        <v>0</v>
      </c>
      <c r="H51" s="70">
        <f t="shared" si="2"/>
        <v>0</v>
      </c>
    </row>
    <row r="52" ht="20.25" customHeight="1" spans="1:8">
      <c r="A52" s="19" t="s">
        <v>1752</v>
      </c>
      <c r="B52" s="20">
        <v>0</v>
      </c>
      <c r="C52" s="20">
        <v>0</v>
      </c>
      <c r="D52" s="20">
        <v>0</v>
      </c>
      <c r="E52" s="20">
        <v>0</v>
      </c>
      <c r="F52" s="70">
        <f t="shared" si="0"/>
        <v>0</v>
      </c>
      <c r="G52" s="70">
        <f t="shared" si="1"/>
        <v>0</v>
      </c>
      <c r="H52" s="70">
        <f t="shared" si="2"/>
        <v>0</v>
      </c>
    </row>
    <row r="53" ht="20.25" customHeight="1" spans="1:8">
      <c r="A53" s="19" t="s">
        <v>1753</v>
      </c>
      <c r="B53" s="20">
        <v>0</v>
      </c>
      <c r="C53" s="20">
        <v>176</v>
      </c>
      <c r="D53" s="20">
        <v>0</v>
      </c>
      <c r="E53" s="20">
        <v>176</v>
      </c>
      <c r="F53" s="70">
        <f t="shared" si="0"/>
        <v>0</v>
      </c>
      <c r="G53" s="70">
        <f t="shared" si="1"/>
        <v>100</v>
      </c>
      <c r="H53" s="70">
        <f t="shared" si="2"/>
        <v>0</v>
      </c>
    </row>
    <row r="54" ht="20.25" customHeight="1" spans="1:8">
      <c r="A54" s="42"/>
      <c r="B54" s="20">
        <v>0</v>
      </c>
      <c r="C54" s="20">
        <v>0</v>
      </c>
      <c r="D54" s="20">
        <v>0</v>
      </c>
      <c r="E54" s="20">
        <v>0</v>
      </c>
      <c r="F54" s="70">
        <v>0</v>
      </c>
      <c r="G54" s="70">
        <v>0</v>
      </c>
      <c r="H54" s="70">
        <v>0</v>
      </c>
    </row>
    <row r="55" ht="20.25" customHeight="1" spans="1:8">
      <c r="A55" s="44" t="s">
        <v>1754</v>
      </c>
      <c r="B55" s="20">
        <v>0</v>
      </c>
      <c r="C55" s="20">
        <v>176</v>
      </c>
      <c r="D55" s="20">
        <v>168</v>
      </c>
      <c r="E55" s="20">
        <v>176</v>
      </c>
      <c r="F55" s="70">
        <f t="shared" ref="F55:F60" si="3">IF(B55&lt;&gt;0,(E55/B55)*100,0)</f>
        <v>0</v>
      </c>
      <c r="G55" s="70">
        <f t="shared" ref="G55:G60" si="4">IF(C55&lt;&gt;0,(E55/C55)*100,0)</f>
        <v>100</v>
      </c>
      <c r="H55" s="70">
        <f t="shared" ref="H55:H60" si="5">IF(D55&lt;&gt;0,(E55/D55)*100,0)</f>
        <v>104.761904761905</v>
      </c>
    </row>
    <row r="56" ht="20.25" customHeight="1" spans="1:8">
      <c r="A56" s="19" t="s">
        <v>1755</v>
      </c>
      <c r="B56" s="20">
        <v>0</v>
      </c>
      <c r="C56" s="20">
        <v>0</v>
      </c>
      <c r="D56" s="20">
        <v>16</v>
      </c>
      <c r="E56" s="20">
        <v>68</v>
      </c>
      <c r="F56" s="70">
        <f t="shared" si="3"/>
        <v>0</v>
      </c>
      <c r="G56" s="70">
        <f t="shared" si="4"/>
        <v>0</v>
      </c>
      <c r="H56" s="70">
        <f t="shared" si="5"/>
        <v>425</v>
      </c>
    </row>
    <row r="57" ht="20.25" customHeight="1" spans="1:8">
      <c r="A57" s="19" t="s">
        <v>1756</v>
      </c>
      <c r="B57" s="20">
        <v>0</v>
      </c>
      <c r="C57" s="20">
        <v>0</v>
      </c>
      <c r="D57" s="20">
        <v>0</v>
      </c>
      <c r="E57" s="20">
        <v>0</v>
      </c>
      <c r="F57" s="70">
        <f t="shared" si="3"/>
        <v>0</v>
      </c>
      <c r="G57" s="70">
        <f t="shared" si="4"/>
        <v>0</v>
      </c>
      <c r="H57" s="70">
        <f t="shared" si="5"/>
        <v>0</v>
      </c>
    </row>
    <row r="58" ht="20.25" customHeight="1" spans="1:8">
      <c r="A58" s="19" t="s">
        <v>1757</v>
      </c>
      <c r="B58" s="20">
        <v>0</v>
      </c>
      <c r="C58" s="20">
        <v>0</v>
      </c>
      <c r="D58" s="20">
        <v>0</v>
      </c>
      <c r="E58" s="20">
        <v>0</v>
      </c>
      <c r="F58" s="70">
        <f t="shared" si="3"/>
        <v>0</v>
      </c>
      <c r="G58" s="70">
        <f t="shared" si="4"/>
        <v>0</v>
      </c>
      <c r="H58" s="70">
        <f t="shared" si="5"/>
        <v>0</v>
      </c>
    </row>
    <row r="59" ht="20.25" customHeight="1" spans="1:8">
      <c r="A59" s="19" t="s">
        <v>1758</v>
      </c>
      <c r="B59" s="20">
        <v>0</v>
      </c>
      <c r="C59" s="20">
        <v>0</v>
      </c>
      <c r="D59" s="20">
        <v>0</v>
      </c>
      <c r="E59" s="20">
        <v>0</v>
      </c>
      <c r="F59" s="70">
        <f t="shared" si="3"/>
        <v>0</v>
      </c>
      <c r="G59" s="70">
        <f t="shared" si="4"/>
        <v>0</v>
      </c>
      <c r="H59" s="70">
        <f t="shared" si="5"/>
        <v>0</v>
      </c>
    </row>
    <row r="60" ht="20.25" customHeight="1" spans="1:8">
      <c r="A60" s="19" t="s">
        <v>1759</v>
      </c>
      <c r="B60" s="20">
        <v>0</v>
      </c>
      <c r="C60" s="20">
        <v>0</v>
      </c>
      <c r="D60" s="20">
        <v>0</v>
      </c>
      <c r="E60" s="20">
        <v>0</v>
      </c>
      <c r="F60" s="70">
        <f t="shared" si="3"/>
        <v>0</v>
      </c>
      <c r="G60" s="70">
        <f t="shared" si="4"/>
        <v>0</v>
      </c>
      <c r="H60" s="70">
        <f t="shared" si="5"/>
        <v>0</v>
      </c>
    </row>
    <row r="61" ht="20.25" customHeight="1" spans="1:8">
      <c r="A61" s="19"/>
      <c r="B61" s="20">
        <v>0</v>
      </c>
      <c r="C61" s="20">
        <v>0</v>
      </c>
      <c r="D61" s="20">
        <v>0</v>
      </c>
      <c r="E61" s="20">
        <v>0</v>
      </c>
      <c r="F61" s="70">
        <v>0</v>
      </c>
      <c r="G61" s="70">
        <v>0</v>
      </c>
      <c r="H61" s="70">
        <v>0</v>
      </c>
    </row>
    <row r="62" ht="20.25" customHeight="1" spans="1:8">
      <c r="A62" s="19"/>
      <c r="B62" s="20">
        <v>0</v>
      </c>
      <c r="C62" s="20">
        <v>0</v>
      </c>
      <c r="D62" s="20">
        <v>0</v>
      </c>
      <c r="E62" s="20">
        <v>0</v>
      </c>
      <c r="F62" s="70">
        <v>0</v>
      </c>
      <c r="G62" s="70">
        <v>0</v>
      </c>
      <c r="H62" s="70">
        <v>0</v>
      </c>
    </row>
    <row r="63" ht="20.25" customHeight="1" spans="1:8">
      <c r="A63" s="72" t="s">
        <v>94</v>
      </c>
      <c r="B63" s="20">
        <v>0</v>
      </c>
      <c r="C63" s="20">
        <v>0</v>
      </c>
      <c r="D63" s="20">
        <v>184</v>
      </c>
      <c r="E63" s="20">
        <v>244</v>
      </c>
      <c r="F63" s="70">
        <f>IF(B63&lt;&gt;0,(E63/B63)*100,0)</f>
        <v>0</v>
      </c>
      <c r="G63" s="70">
        <f>IF(C63&lt;&gt;0,(E63/C63)*100,0)</f>
        <v>0</v>
      </c>
      <c r="H63" s="70">
        <f>IF(D63&lt;&gt;0,(E63/D63)*100,0)</f>
        <v>132.608695652174</v>
      </c>
    </row>
    <row r="64" customHeight="1" spans="1:1">
      <c r="A64" s="71" t="s">
        <v>1228</v>
      </c>
    </row>
  </sheetData>
  <mergeCells count="1">
    <mergeCell ref="A1:H1"/>
  </mergeCells>
  <pageMargins left="0.697916666666667" right="0.697916666666667" top="0.75" bottom="0.75" header="0" footer="0"/>
  <pageSetup paperSize="9" orientation="portrait" blackAndWhite="1" useFirstPageNumber="1"/>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showGridLines="0" zoomScaleSheetLayoutView="60" topLeftCell="A19" workbookViewId="0">
      <selection activeCell="A43" sqref="A43"/>
    </sheetView>
  </sheetViews>
  <sheetFormatPr defaultColWidth="10.2857142857143" defaultRowHeight="14.25" customHeight="1" outlineLevelCol="7"/>
  <cols>
    <col min="1" max="1" width="43.7142857142857" style="66" customWidth="1"/>
    <col min="2" max="8" width="17.8571428571429" style="66" customWidth="1"/>
    <col min="9" max="16384" width="10.2857142857143" customWidth="1"/>
  </cols>
  <sheetData>
    <row r="1" ht="50.25" customHeight="1" spans="1:8">
      <c r="A1" s="69" t="str">
        <f>财政决算公开目录!D23</f>
        <v>20-2022年师宗县国有资本经营预算支出决算表（本级）</v>
      </c>
      <c r="B1" s="69"/>
      <c r="C1" s="69"/>
      <c r="D1" s="69"/>
      <c r="E1" s="69"/>
      <c r="F1" s="69"/>
      <c r="G1" s="69"/>
      <c r="H1" s="69"/>
    </row>
    <row r="2" ht="20.25" customHeight="1" spans="1:8">
      <c r="A2" s="25"/>
      <c r="B2" s="25"/>
      <c r="C2" s="25"/>
      <c r="D2" s="25"/>
      <c r="E2" s="25"/>
      <c r="F2" s="25"/>
      <c r="G2" s="26"/>
      <c r="H2" s="16" t="s">
        <v>39</v>
      </c>
    </row>
    <row r="3" ht="30" customHeight="1" spans="1:8">
      <c r="A3" s="17" t="s">
        <v>40</v>
      </c>
      <c r="B3" s="18" t="s">
        <v>42</v>
      </c>
      <c r="C3" s="18" t="s">
        <v>43</v>
      </c>
      <c r="D3" s="18" t="s">
        <v>44</v>
      </c>
      <c r="E3" s="18" t="s">
        <v>45</v>
      </c>
      <c r="F3" s="18" t="s">
        <v>47</v>
      </c>
      <c r="G3" s="18" t="s">
        <v>48</v>
      </c>
      <c r="H3" s="18" t="s">
        <v>49</v>
      </c>
    </row>
    <row r="4" ht="20.25" customHeight="1" spans="1:8">
      <c r="A4" s="19" t="s">
        <v>104</v>
      </c>
      <c r="B4" s="20">
        <v>0</v>
      </c>
      <c r="C4" s="20">
        <v>0</v>
      </c>
      <c r="D4" s="20">
        <v>0</v>
      </c>
      <c r="E4" s="20">
        <v>0</v>
      </c>
      <c r="F4" s="70">
        <f t="shared" ref="F4:F32" si="0">IF(B4&lt;&gt;0,(E4/B4)*100,0)</f>
        <v>0</v>
      </c>
      <c r="G4" s="70">
        <f t="shared" ref="G4:G32" si="1">IF(C4&lt;&gt;0,(E4/C4)*100,0)</f>
        <v>0</v>
      </c>
      <c r="H4" s="70">
        <f t="shared" ref="H4:H32" si="2">IF(D4&lt;&gt;0,(E4/D4)*100,0)</f>
        <v>0</v>
      </c>
    </row>
    <row r="5" ht="20.25" customHeight="1" spans="1:8">
      <c r="A5" s="19" t="s">
        <v>535</v>
      </c>
      <c r="B5" s="20">
        <v>0</v>
      </c>
      <c r="C5" s="20">
        <v>0</v>
      </c>
      <c r="D5" s="20">
        <v>0</v>
      </c>
      <c r="E5" s="20">
        <v>0</v>
      </c>
      <c r="F5" s="70">
        <f t="shared" si="0"/>
        <v>0</v>
      </c>
      <c r="G5" s="70">
        <f t="shared" si="1"/>
        <v>0</v>
      </c>
      <c r="H5" s="70">
        <f t="shared" si="2"/>
        <v>0</v>
      </c>
    </row>
    <row r="6" ht="20.25" customHeight="1" spans="1:8">
      <c r="A6" s="19" t="s">
        <v>1760</v>
      </c>
      <c r="B6" s="20">
        <v>0</v>
      </c>
      <c r="C6" s="20">
        <v>0</v>
      </c>
      <c r="D6" s="20">
        <v>0</v>
      </c>
      <c r="E6" s="20">
        <v>0</v>
      </c>
      <c r="F6" s="70">
        <f t="shared" si="0"/>
        <v>0</v>
      </c>
      <c r="G6" s="70">
        <f t="shared" si="1"/>
        <v>0</v>
      </c>
      <c r="H6" s="70">
        <f t="shared" si="2"/>
        <v>0</v>
      </c>
    </row>
    <row r="7" ht="20.25" customHeight="1" spans="1:8">
      <c r="A7" s="19" t="s">
        <v>1761</v>
      </c>
      <c r="B7" s="20">
        <v>0</v>
      </c>
      <c r="C7" s="20">
        <v>138</v>
      </c>
      <c r="D7" s="20">
        <v>184</v>
      </c>
      <c r="E7" s="20">
        <v>137</v>
      </c>
      <c r="F7" s="70">
        <f t="shared" si="0"/>
        <v>0</v>
      </c>
      <c r="G7" s="70">
        <f t="shared" si="1"/>
        <v>99.2753623188406</v>
      </c>
      <c r="H7" s="70">
        <f t="shared" si="2"/>
        <v>74.4565217391304</v>
      </c>
    </row>
    <row r="8" ht="20.25" customHeight="1" spans="1:8">
      <c r="A8" s="19" t="s">
        <v>1762</v>
      </c>
      <c r="B8" s="20">
        <v>0</v>
      </c>
      <c r="C8" s="20">
        <v>68</v>
      </c>
      <c r="D8" s="20">
        <v>16</v>
      </c>
      <c r="E8" s="20">
        <v>67</v>
      </c>
      <c r="F8" s="70">
        <f t="shared" si="0"/>
        <v>0</v>
      </c>
      <c r="G8" s="70">
        <f t="shared" si="1"/>
        <v>98.5294117647059</v>
      </c>
      <c r="H8" s="70">
        <f t="shared" si="2"/>
        <v>418.75</v>
      </c>
    </row>
    <row r="9" ht="20.25" customHeight="1" spans="1:8">
      <c r="A9" s="19" t="s">
        <v>1763</v>
      </c>
      <c r="B9" s="20">
        <v>0</v>
      </c>
      <c r="C9" s="20">
        <v>0</v>
      </c>
      <c r="D9" s="20">
        <v>0</v>
      </c>
      <c r="E9" s="20">
        <v>0</v>
      </c>
      <c r="F9" s="70">
        <f t="shared" si="0"/>
        <v>0</v>
      </c>
      <c r="G9" s="70">
        <f t="shared" si="1"/>
        <v>0</v>
      </c>
      <c r="H9" s="70">
        <f t="shared" si="2"/>
        <v>0</v>
      </c>
    </row>
    <row r="10" ht="20.25" customHeight="1" spans="1:8">
      <c r="A10" s="19" t="s">
        <v>1764</v>
      </c>
      <c r="B10" s="20">
        <v>0</v>
      </c>
      <c r="C10" s="20">
        <v>0</v>
      </c>
      <c r="D10" s="20">
        <v>0</v>
      </c>
      <c r="E10" s="20">
        <v>0</v>
      </c>
      <c r="F10" s="70">
        <f t="shared" si="0"/>
        <v>0</v>
      </c>
      <c r="G10" s="70">
        <f t="shared" si="1"/>
        <v>0</v>
      </c>
      <c r="H10" s="70">
        <f t="shared" si="2"/>
        <v>0</v>
      </c>
    </row>
    <row r="11" ht="20.25" customHeight="1" spans="1:8">
      <c r="A11" s="19" t="s">
        <v>1765</v>
      </c>
      <c r="B11" s="20">
        <v>0</v>
      </c>
      <c r="C11" s="20">
        <v>0</v>
      </c>
      <c r="D11" s="20">
        <v>0</v>
      </c>
      <c r="E11" s="20">
        <v>0</v>
      </c>
      <c r="F11" s="70">
        <f t="shared" si="0"/>
        <v>0</v>
      </c>
      <c r="G11" s="70">
        <f t="shared" si="1"/>
        <v>0</v>
      </c>
      <c r="H11" s="70">
        <f t="shared" si="2"/>
        <v>0</v>
      </c>
    </row>
    <row r="12" ht="20.25" customHeight="1" spans="1:8">
      <c r="A12" s="19" t="s">
        <v>1766</v>
      </c>
      <c r="B12" s="20">
        <v>0</v>
      </c>
      <c r="C12" s="20">
        <v>0</v>
      </c>
      <c r="D12" s="20">
        <v>0</v>
      </c>
      <c r="E12" s="20">
        <v>0</v>
      </c>
      <c r="F12" s="70">
        <f t="shared" si="0"/>
        <v>0</v>
      </c>
      <c r="G12" s="70">
        <f t="shared" si="1"/>
        <v>0</v>
      </c>
      <c r="H12" s="70">
        <f t="shared" si="2"/>
        <v>0</v>
      </c>
    </row>
    <row r="13" ht="20.25" customHeight="1" spans="1:8">
      <c r="A13" s="19" t="s">
        <v>1767</v>
      </c>
      <c r="B13" s="20">
        <v>0</v>
      </c>
      <c r="C13" s="20">
        <v>15</v>
      </c>
      <c r="D13" s="20">
        <v>16</v>
      </c>
      <c r="E13" s="20">
        <v>14</v>
      </c>
      <c r="F13" s="70">
        <f t="shared" si="0"/>
        <v>0</v>
      </c>
      <c r="G13" s="70">
        <f t="shared" si="1"/>
        <v>93.3333333333333</v>
      </c>
      <c r="H13" s="70">
        <f t="shared" si="2"/>
        <v>87.5</v>
      </c>
    </row>
    <row r="14" ht="20.25" customHeight="1" spans="1:8">
      <c r="A14" s="19" t="s">
        <v>1768</v>
      </c>
      <c r="B14" s="20">
        <v>0</v>
      </c>
      <c r="C14" s="20">
        <v>0</v>
      </c>
      <c r="D14" s="20">
        <v>0</v>
      </c>
      <c r="E14" s="20">
        <v>0</v>
      </c>
      <c r="F14" s="70">
        <f t="shared" si="0"/>
        <v>0</v>
      </c>
      <c r="G14" s="70">
        <f t="shared" si="1"/>
        <v>0</v>
      </c>
      <c r="H14" s="70">
        <f t="shared" si="2"/>
        <v>0</v>
      </c>
    </row>
    <row r="15" ht="20.25" customHeight="1" spans="1:8">
      <c r="A15" s="19" t="s">
        <v>1769</v>
      </c>
      <c r="B15" s="20">
        <v>0</v>
      </c>
      <c r="C15" s="20">
        <v>0</v>
      </c>
      <c r="D15" s="20">
        <v>0</v>
      </c>
      <c r="E15" s="20">
        <v>0</v>
      </c>
      <c r="F15" s="70">
        <f t="shared" si="0"/>
        <v>0</v>
      </c>
      <c r="G15" s="70">
        <f t="shared" si="1"/>
        <v>0</v>
      </c>
      <c r="H15" s="70">
        <f t="shared" si="2"/>
        <v>0</v>
      </c>
    </row>
    <row r="16" ht="20.25" customHeight="1" spans="1:8">
      <c r="A16" s="19" t="s">
        <v>1770</v>
      </c>
      <c r="B16" s="20">
        <v>0</v>
      </c>
      <c r="C16" s="20">
        <v>0</v>
      </c>
      <c r="D16" s="20">
        <v>0</v>
      </c>
      <c r="E16" s="20">
        <v>0</v>
      </c>
      <c r="F16" s="70">
        <f t="shared" si="0"/>
        <v>0</v>
      </c>
      <c r="G16" s="70">
        <f t="shared" si="1"/>
        <v>0</v>
      </c>
      <c r="H16" s="70">
        <f t="shared" si="2"/>
        <v>0</v>
      </c>
    </row>
    <row r="17" ht="20.25" customHeight="1" spans="1:8">
      <c r="A17" s="19" t="s">
        <v>1771</v>
      </c>
      <c r="B17" s="20">
        <v>0</v>
      </c>
      <c r="C17" s="20">
        <v>0</v>
      </c>
      <c r="D17" s="20">
        <v>0</v>
      </c>
      <c r="E17" s="20">
        <v>0</v>
      </c>
      <c r="F17" s="70">
        <f t="shared" si="0"/>
        <v>0</v>
      </c>
      <c r="G17" s="70">
        <f t="shared" si="1"/>
        <v>0</v>
      </c>
      <c r="H17" s="70">
        <f t="shared" si="2"/>
        <v>0</v>
      </c>
    </row>
    <row r="18" ht="20.25" customHeight="1" spans="1:8">
      <c r="A18" s="19" t="s">
        <v>1772</v>
      </c>
      <c r="B18" s="20">
        <v>0</v>
      </c>
      <c r="C18" s="20">
        <v>53</v>
      </c>
      <c r="D18" s="20">
        <v>0</v>
      </c>
      <c r="E18" s="20">
        <v>53</v>
      </c>
      <c r="F18" s="70">
        <f t="shared" si="0"/>
        <v>0</v>
      </c>
      <c r="G18" s="70">
        <f t="shared" si="1"/>
        <v>100</v>
      </c>
      <c r="H18" s="70">
        <f t="shared" si="2"/>
        <v>0</v>
      </c>
    </row>
    <row r="19" ht="20.25" customHeight="1" spans="1:8">
      <c r="A19" s="19" t="s">
        <v>1773</v>
      </c>
      <c r="B19" s="20">
        <v>0</v>
      </c>
      <c r="C19" s="20">
        <v>0</v>
      </c>
      <c r="D19" s="20">
        <v>0</v>
      </c>
      <c r="E19" s="20">
        <v>0</v>
      </c>
      <c r="F19" s="70">
        <f t="shared" si="0"/>
        <v>0</v>
      </c>
      <c r="G19" s="70">
        <f t="shared" si="1"/>
        <v>0</v>
      </c>
      <c r="H19" s="70">
        <f t="shared" si="2"/>
        <v>0</v>
      </c>
    </row>
    <row r="20" ht="20.25" customHeight="1" spans="1:8">
      <c r="A20" s="19" t="s">
        <v>1774</v>
      </c>
      <c r="B20" s="20">
        <v>0</v>
      </c>
      <c r="C20" s="20">
        <v>0</v>
      </c>
      <c r="D20" s="20">
        <v>0</v>
      </c>
      <c r="E20" s="20">
        <v>0</v>
      </c>
      <c r="F20" s="70">
        <f t="shared" si="0"/>
        <v>0</v>
      </c>
      <c r="G20" s="70">
        <f t="shared" si="1"/>
        <v>0</v>
      </c>
      <c r="H20" s="70">
        <f t="shared" si="2"/>
        <v>0</v>
      </c>
    </row>
    <row r="21" ht="20.25" customHeight="1" spans="1:8">
      <c r="A21" s="19" t="s">
        <v>1775</v>
      </c>
      <c r="B21" s="20">
        <v>0</v>
      </c>
      <c r="C21" s="20">
        <v>0</v>
      </c>
      <c r="D21" s="20">
        <v>0</v>
      </c>
      <c r="E21" s="20">
        <v>0</v>
      </c>
      <c r="F21" s="70">
        <f t="shared" si="0"/>
        <v>0</v>
      </c>
      <c r="G21" s="70">
        <f t="shared" si="1"/>
        <v>0</v>
      </c>
      <c r="H21" s="70">
        <f t="shared" si="2"/>
        <v>0</v>
      </c>
    </row>
    <row r="22" ht="20.25" customHeight="1" spans="1:8">
      <c r="A22" s="19" t="s">
        <v>1776</v>
      </c>
      <c r="B22" s="20">
        <v>0</v>
      </c>
      <c r="C22" s="20">
        <v>0</v>
      </c>
      <c r="D22" s="20">
        <v>0</v>
      </c>
      <c r="E22" s="20">
        <v>0</v>
      </c>
      <c r="F22" s="70">
        <f t="shared" si="0"/>
        <v>0</v>
      </c>
      <c r="G22" s="70">
        <f t="shared" si="1"/>
        <v>0</v>
      </c>
      <c r="H22" s="70">
        <f t="shared" si="2"/>
        <v>0</v>
      </c>
    </row>
    <row r="23" ht="20.25" customHeight="1" spans="1:8">
      <c r="A23" s="19" t="s">
        <v>1777</v>
      </c>
      <c r="B23" s="20">
        <v>0</v>
      </c>
      <c r="C23" s="20">
        <v>0</v>
      </c>
      <c r="D23" s="20">
        <v>0</v>
      </c>
      <c r="E23" s="20">
        <v>0</v>
      </c>
      <c r="F23" s="70">
        <f t="shared" si="0"/>
        <v>0</v>
      </c>
      <c r="G23" s="70">
        <f t="shared" si="1"/>
        <v>0</v>
      </c>
      <c r="H23" s="70">
        <f t="shared" si="2"/>
        <v>0</v>
      </c>
    </row>
    <row r="24" ht="20.25" customHeight="1" spans="1:8">
      <c r="A24" s="19" t="s">
        <v>1778</v>
      </c>
      <c r="B24" s="20">
        <v>0</v>
      </c>
      <c r="C24" s="20">
        <v>0</v>
      </c>
      <c r="D24" s="20">
        <v>0</v>
      </c>
      <c r="E24" s="20">
        <v>0</v>
      </c>
      <c r="F24" s="70">
        <f t="shared" si="0"/>
        <v>0</v>
      </c>
      <c r="G24" s="70">
        <f t="shared" si="1"/>
        <v>0</v>
      </c>
      <c r="H24" s="70">
        <f t="shared" si="2"/>
        <v>0</v>
      </c>
    </row>
    <row r="25" ht="20.25" customHeight="1" spans="1:8">
      <c r="A25" s="19" t="s">
        <v>1779</v>
      </c>
      <c r="B25" s="20">
        <v>0</v>
      </c>
      <c r="C25" s="20">
        <v>0</v>
      </c>
      <c r="D25" s="20">
        <v>0</v>
      </c>
      <c r="E25" s="20">
        <v>0</v>
      </c>
      <c r="F25" s="70">
        <f t="shared" si="0"/>
        <v>0</v>
      </c>
      <c r="G25" s="70">
        <f t="shared" si="1"/>
        <v>0</v>
      </c>
      <c r="H25" s="70">
        <f t="shared" si="2"/>
        <v>0</v>
      </c>
    </row>
    <row r="26" ht="20.25" customHeight="1" spans="1:8">
      <c r="A26" s="19" t="s">
        <v>1780</v>
      </c>
      <c r="B26" s="20">
        <v>0</v>
      </c>
      <c r="C26" s="20">
        <v>0</v>
      </c>
      <c r="D26" s="20">
        <v>0</v>
      </c>
      <c r="E26" s="20">
        <v>0</v>
      </c>
      <c r="F26" s="70">
        <f t="shared" si="0"/>
        <v>0</v>
      </c>
      <c r="G26" s="70">
        <f t="shared" si="1"/>
        <v>0</v>
      </c>
      <c r="H26" s="70">
        <f t="shared" si="2"/>
        <v>0</v>
      </c>
    </row>
    <row r="27" ht="20.25" customHeight="1" spans="1:8">
      <c r="A27" s="19" t="s">
        <v>1781</v>
      </c>
      <c r="B27" s="20">
        <v>0</v>
      </c>
      <c r="C27" s="20">
        <v>0</v>
      </c>
      <c r="D27" s="20">
        <v>0</v>
      </c>
      <c r="E27" s="20">
        <v>0</v>
      </c>
      <c r="F27" s="70">
        <f t="shared" si="0"/>
        <v>0</v>
      </c>
      <c r="G27" s="70">
        <f t="shared" si="1"/>
        <v>0</v>
      </c>
      <c r="H27" s="70">
        <f t="shared" si="2"/>
        <v>0</v>
      </c>
    </row>
    <row r="28" ht="20.25" customHeight="1" spans="1:8">
      <c r="A28" s="19" t="s">
        <v>1782</v>
      </c>
      <c r="B28" s="20">
        <v>0</v>
      </c>
      <c r="C28" s="20">
        <v>0</v>
      </c>
      <c r="D28" s="20">
        <v>0</v>
      </c>
      <c r="E28" s="20">
        <v>0</v>
      </c>
      <c r="F28" s="70">
        <f t="shared" si="0"/>
        <v>0</v>
      </c>
      <c r="G28" s="70">
        <f t="shared" si="1"/>
        <v>0</v>
      </c>
      <c r="H28" s="70">
        <f t="shared" si="2"/>
        <v>0</v>
      </c>
    </row>
    <row r="29" ht="20.25" customHeight="1" spans="1:8">
      <c r="A29" s="19" t="s">
        <v>1783</v>
      </c>
      <c r="B29" s="20">
        <v>0</v>
      </c>
      <c r="C29" s="20">
        <v>0</v>
      </c>
      <c r="D29" s="20">
        <v>0</v>
      </c>
      <c r="E29" s="20">
        <v>0</v>
      </c>
      <c r="F29" s="70">
        <f t="shared" si="0"/>
        <v>0</v>
      </c>
      <c r="G29" s="70">
        <f t="shared" si="1"/>
        <v>0</v>
      </c>
      <c r="H29" s="70">
        <f t="shared" si="2"/>
        <v>0</v>
      </c>
    </row>
    <row r="30" ht="20.25" customHeight="1" spans="1:8">
      <c r="A30" s="19" t="s">
        <v>1784</v>
      </c>
      <c r="B30" s="20">
        <v>0</v>
      </c>
      <c r="C30" s="20">
        <v>0</v>
      </c>
      <c r="D30" s="20">
        <v>0</v>
      </c>
      <c r="E30" s="20">
        <v>0</v>
      </c>
      <c r="F30" s="70">
        <f t="shared" si="0"/>
        <v>0</v>
      </c>
      <c r="G30" s="70">
        <f t="shared" si="1"/>
        <v>0</v>
      </c>
      <c r="H30" s="70">
        <f t="shared" si="2"/>
        <v>0</v>
      </c>
    </row>
    <row r="31" ht="20.25" customHeight="1" spans="1:8">
      <c r="A31" s="19" t="s">
        <v>1785</v>
      </c>
      <c r="B31" s="20">
        <v>0</v>
      </c>
      <c r="C31" s="20">
        <v>70</v>
      </c>
      <c r="D31" s="20">
        <v>168</v>
      </c>
      <c r="E31" s="20">
        <v>70</v>
      </c>
      <c r="F31" s="70">
        <f t="shared" si="0"/>
        <v>0</v>
      </c>
      <c r="G31" s="70">
        <f t="shared" si="1"/>
        <v>100</v>
      </c>
      <c r="H31" s="70">
        <f t="shared" si="2"/>
        <v>41.6666666666667</v>
      </c>
    </row>
    <row r="32" ht="20.25" customHeight="1" spans="1:8">
      <c r="A32" s="19" t="s">
        <v>1786</v>
      </c>
      <c r="B32" s="20">
        <v>0</v>
      </c>
      <c r="C32" s="20">
        <v>70</v>
      </c>
      <c r="D32" s="20">
        <v>168</v>
      </c>
      <c r="E32" s="20">
        <v>70</v>
      </c>
      <c r="F32" s="70">
        <f t="shared" si="0"/>
        <v>0</v>
      </c>
      <c r="G32" s="70">
        <f t="shared" si="1"/>
        <v>100</v>
      </c>
      <c r="H32" s="70">
        <f t="shared" si="2"/>
        <v>41.6666666666667</v>
      </c>
    </row>
    <row r="33" ht="20.25" customHeight="1" spans="1:8">
      <c r="A33" s="42"/>
      <c r="B33" s="20">
        <v>0</v>
      </c>
      <c r="C33" s="20">
        <v>0</v>
      </c>
      <c r="D33" s="20">
        <v>0</v>
      </c>
      <c r="E33" s="20">
        <v>0</v>
      </c>
      <c r="F33" s="70">
        <v>0</v>
      </c>
      <c r="G33" s="70">
        <v>0</v>
      </c>
      <c r="H33" s="70">
        <v>0</v>
      </c>
    </row>
    <row r="34" ht="20.25" customHeight="1" spans="1:8">
      <c r="A34" s="44" t="s">
        <v>1761</v>
      </c>
      <c r="B34" s="20">
        <v>0</v>
      </c>
      <c r="C34" s="20">
        <v>138</v>
      </c>
      <c r="D34" s="20">
        <v>184</v>
      </c>
      <c r="E34" s="20">
        <v>137</v>
      </c>
      <c r="F34" s="70">
        <f t="shared" ref="F34:F40" si="3">IF(B34&lt;&gt;0,(E34/B34)*100,0)</f>
        <v>0</v>
      </c>
      <c r="G34" s="70">
        <f t="shared" ref="G34:G40" si="4">IF(C34&lt;&gt;0,E34/C34*100,0)</f>
        <v>99.2753623188406</v>
      </c>
      <c r="H34" s="70">
        <f t="shared" ref="H34:H40" si="5">IF(D34&lt;&gt;0,(E34/D34)*100,0)</f>
        <v>74.4565217391304</v>
      </c>
    </row>
    <row r="35" ht="20.25" customHeight="1" spans="1:8">
      <c r="A35" s="42" t="s">
        <v>1787</v>
      </c>
      <c r="B35" s="20">
        <v>0</v>
      </c>
      <c r="C35" s="20">
        <v>0</v>
      </c>
      <c r="D35" s="20">
        <v>0</v>
      </c>
      <c r="E35" s="20">
        <v>0</v>
      </c>
      <c r="F35" s="70">
        <f t="shared" si="3"/>
        <v>0</v>
      </c>
      <c r="G35" s="70">
        <f t="shared" si="4"/>
        <v>0</v>
      </c>
      <c r="H35" s="70">
        <f t="shared" si="5"/>
        <v>0</v>
      </c>
    </row>
    <row r="36" ht="20.25" customHeight="1" spans="1:8">
      <c r="A36" s="42" t="s">
        <v>1788</v>
      </c>
      <c r="B36" s="20">
        <v>0</v>
      </c>
      <c r="C36" s="20">
        <v>0</v>
      </c>
      <c r="D36" s="20">
        <v>0</v>
      </c>
      <c r="E36" s="20">
        <v>0</v>
      </c>
      <c r="F36" s="70">
        <f t="shared" si="3"/>
        <v>0</v>
      </c>
      <c r="G36" s="70">
        <f t="shared" si="4"/>
        <v>0</v>
      </c>
      <c r="H36" s="70">
        <f t="shared" si="5"/>
        <v>0</v>
      </c>
    </row>
    <row r="37" ht="20.25" customHeight="1" spans="1:8">
      <c r="A37" s="42" t="s">
        <v>1789</v>
      </c>
      <c r="B37" s="20">
        <v>0</v>
      </c>
      <c r="C37" s="20">
        <v>0</v>
      </c>
      <c r="D37" s="20">
        <v>0</v>
      </c>
      <c r="E37" s="20">
        <v>106</v>
      </c>
      <c r="F37" s="70">
        <f t="shared" si="3"/>
        <v>0</v>
      </c>
      <c r="G37" s="70">
        <f t="shared" si="4"/>
        <v>0</v>
      </c>
      <c r="H37" s="70">
        <f t="shared" si="5"/>
        <v>0</v>
      </c>
    </row>
    <row r="38" ht="20.25" customHeight="1" spans="1:8">
      <c r="A38" s="42" t="s">
        <v>1790</v>
      </c>
      <c r="B38" s="20">
        <v>0</v>
      </c>
      <c r="C38" s="20">
        <v>0</v>
      </c>
      <c r="D38" s="20">
        <v>0</v>
      </c>
      <c r="E38" s="20">
        <v>0</v>
      </c>
      <c r="F38" s="70">
        <f t="shared" si="3"/>
        <v>0</v>
      </c>
      <c r="G38" s="70">
        <f t="shared" si="4"/>
        <v>0</v>
      </c>
      <c r="H38" s="70">
        <f t="shared" si="5"/>
        <v>0</v>
      </c>
    </row>
    <row r="39" ht="20.25" customHeight="1" spans="1:8">
      <c r="A39" s="42" t="s">
        <v>1791</v>
      </c>
      <c r="B39" s="20">
        <v>0</v>
      </c>
      <c r="C39" s="20">
        <v>0</v>
      </c>
      <c r="D39" s="20">
        <v>0</v>
      </c>
      <c r="E39" s="20">
        <v>0</v>
      </c>
      <c r="F39" s="70">
        <f t="shared" si="3"/>
        <v>0</v>
      </c>
      <c r="G39" s="70">
        <f t="shared" si="4"/>
        <v>0</v>
      </c>
      <c r="H39" s="70">
        <f t="shared" si="5"/>
        <v>0</v>
      </c>
    </row>
    <row r="40" ht="20.25" customHeight="1" spans="1:8">
      <c r="A40" s="42" t="s">
        <v>1792</v>
      </c>
      <c r="B40" s="20">
        <v>0</v>
      </c>
      <c r="C40" s="20">
        <v>0</v>
      </c>
      <c r="D40" s="20">
        <v>0</v>
      </c>
      <c r="E40" s="20">
        <v>1</v>
      </c>
      <c r="F40" s="70">
        <f t="shared" si="3"/>
        <v>0</v>
      </c>
      <c r="G40" s="70">
        <f t="shared" si="4"/>
        <v>0</v>
      </c>
      <c r="H40" s="70">
        <f t="shared" si="5"/>
        <v>0</v>
      </c>
    </row>
    <row r="41" ht="20.25" customHeight="1" spans="1:8">
      <c r="A41" s="42"/>
      <c r="B41" s="20">
        <v>0</v>
      </c>
      <c r="C41" s="20">
        <v>0</v>
      </c>
      <c r="D41" s="20">
        <v>0</v>
      </c>
      <c r="E41" s="20">
        <v>0</v>
      </c>
      <c r="F41" s="70">
        <v>0</v>
      </c>
      <c r="G41" s="70">
        <v>0</v>
      </c>
      <c r="H41" s="70">
        <v>0</v>
      </c>
    </row>
    <row r="42" ht="20.25" customHeight="1" spans="1:8">
      <c r="A42" s="44" t="s">
        <v>142</v>
      </c>
      <c r="B42" s="20">
        <v>0</v>
      </c>
      <c r="C42" s="20">
        <v>0</v>
      </c>
      <c r="D42" s="20">
        <v>184</v>
      </c>
      <c r="E42" s="20">
        <v>244</v>
      </c>
      <c r="F42" s="70">
        <f>IF(B42&lt;&gt;0,(E42/B42)*100,0)</f>
        <v>0</v>
      </c>
      <c r="G42" s="70">
        <f>IF(C42&lt;&gt;0,E42/C42*100,0)</f>
        <v>0</v>
      </c>
      <c r="H42" s="70">
        <f>IF(D42&lt;&gt;0,(E42/D42)*100,0)</f>
        <v>132.608695652174</v>
      </c>
    </row>
    <row r="43" customHeight="1" spans="1:1">
      <c r="A43" s="71" t="s">
        <v>1228</v>
      </c>
    </row>
  </sheetData>
  <mergeCells count="1">
    <mergeCell ref="A1:H1"/>
  </mergeCells>
  <pageMargins left="0.697916666666667" right="0.697916666666667" top="0.75" bottom="0.75" header="0" footer="0"/>
  <pageSetup paperSize="9" orientation="portrait" blackAndWhite="1" useFirstPageNumber="1"/>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showGridLines="0" zoomScaleSheetLayoutView="60" workbookViewId="0">
      <selection activeCell="A6" sqref="A6:B6"/>
    </sheetView>
  </sheetViews>
  <sheetFormatPr defaultColWidth="10.2857142857143" defaultRowHeight="18.75" customHeight="1" outlineLevelRow="5" outlineLevelCol="1"/>
  <cols>
    <col min="1" max="1" width="44.2857142857143" style="66" customWidth="1"/>
    <col min="2" max="2" width="17.8571428571429" style="66" customWidth="1"/>
    <col min="3" max="16384" width="10.2857142857143" customWidth="1"/>
  </cols>
  <sheetData>
    <row r="1" ht="50.25" customHeight="1" spans="1:2">
      <c r="A1" s="62" t="str">
        <f>财政决算公开目录!D24</f>
        <v>21-2022年师宗县国有资本经营预算对下转移支付分地区决算表（本级）</v>
      </c>
      <c r="B1" s="63"/>
    </row>
    <row r="2" ht="20.25" customHeight="1" spans="1:2">
      <c r="A2" s="26"/>
      <c r="B2" s="16" t="s">
        <v>39</v>
      </c>
    </row>
    <row r="3" ht="30" customHeight="1" spans="1:2">
      <c r="A3" s="17" t="s">
        <v>1282</v>
      </c>
      <c r="B3" s="18" t="s">
        <v>45</v>
      </c>
    </row>
    <row r="4" ht="20.25" customHeight="1" spans="1:2">
      <c r="A4" s="67" t="s">
        <v>1288</v>
      </c>
      <c r="B4" s="20">
        <v>0</v>
      </c>
    </row>
    <row r="5" ht="20.25" customHeight="1" spans="1:2">
      <c r="A5" s="67" t="s">
        <v>1289</v>
      </c>
      <c r="B5" s="20">
        <v>0</v>
      </c>
    </row>
    <row r="6" ht="39" customHeight="1" spans="1:2">
      <c r="A6" s="68" t="s">
        <v>1793</v>
      </c>
      <c r="B6" s="68"/>
    </row>
  </sheetData>
  <mergeCells count="2">
    <mergeCell ref="A1:B1"/>
    <mergeCell ref="A6:B6"/>
  </mergeCells>
  <pageMargins left="0.697916666666667" right="0.697916666666667" top="0.75" bottom="0.75" header="0" footer="0"/>
  <pageSetup paperSize="9" orientation="portrait" blackAndWhite="1" useFirstPageNumber="1"/>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showGridLines="0" zoomScaleSheetLayoutView="60" workbookViewId="0">
      <selection activeCell="C18" sqref="C18"/>
    </sheetView>
  </sheetViews>
  <sheetFormatPr defaultColWidth="11.4285714285714" defaultRowHeight="14.25" customHeight="1" outlineLevelRow="6" outlineLevelCol="2"/>
  <cols>
    <col min="1" max="1" width="61.8571428571429" style="13" customWidth="1"/>
    <col min="2" max="3" width="17.8571428571429" style="13" customWidth="1"/>
    <col min="4" max="16384" width="10.4285714285714"/>
  </cols>
  <sheetData>
    <row r="1" ht="50.25" customHeight="1" spans="1:3">
      <c r="A1" s="62" t="str">
        <f>财政决算公开目录!D25</f>
        <v>22-2022年师宗县国有资本经营预算对下转移支付分项目决算表（本级）</v>
      </c>
      <c r="B1" s="63"/>
      <c r="C1" s="63"/>
    </row>
    <row r="2" ht="20.25" customHeight="1" spans="3:3">
      <c r="C2" s="64" t="s">
        <v>39</v>
      </c>
    </row>
    <row r="3" ht="30" customHeight="1" spans="1:3">
      <c r="A3" s="17" t="s">
        <v>1794</v>
      </c>
      <c r="B3" s="18" t="s">
        <v>42</v>
      </c>
      <c r="C3" s="18" t="s">
        <v>45</v>
      </c>
    </row>
    <row r="4" ht="20.25" customHeight="1" spans="1:3">
      <c r="A4" s="19" t="s">
        <v>1289</v>
      </c>
      <c r="B4" s="20">
        <v>0</v>
      </c>
      <c r="C4" s="20">
        <v>0</v>
      </c>
    </row>
    <row r="5" ht="20.25" customHeight="1" spans="1:3">
      <c r="A5" s="19" t="s">
        <v>1289</v>
      </c>
      <c r="B5" s="20">
        <v>0</v>
      </c>
      <c r="C5" s="20">
        <v>0</v>
      </c>
    </row>
    <row r="6" customHeight="1" spans="1:1">
      <c r="A6" s="65" t="s">
        <v>1795</v>
      </c>
    </row>
    <row r="7" customHeight="1" spans="1:1">
      <c r="A7" s="13" t="s">
        <v>1796</v>
      </c>
    </row>
  </sheetData>
  <mergeCells count="1">
    <mergeCell ref="A1:C1"/>
  </mergeCells>
  <pageMargins left="0.697916666666667" right="0.697916666666667" top="0.75" bottom="0.75" header="0" footer="0"/>
  <pageSetup paperSize="9" orientation="portrait" blackAndWhite="1" useFirstPageNumber="1"/>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9:G9"/>
  <sheetViews>
    <sheetView showGridLines="0" topLeftCell="A5" workbookViewId="0">
      <selection activeCell="E16" sqref="E16"/>
    </sheetView>
  </sheetViews>
  <sheetFormatPr defaultColWidth="9.14285714285714" defaultRowHeight="18.8" customHeight="1" outlineLevelCol="6"/>
  <cols>
    <col min="1" max="7" width="19.2190476190476" customWidth="1"/>
  </cols>
  <sheetData>
    <row r="9" ht="38.3" customHeight="1" spans="1:7">
      <c r="A9" s="37" t="s">
        <v>1797</v>
      </c>
      <c r="B9" s="37"/>
      <c r="C9" s="37"/>
      <c r="D9" s="37"/>
      <c r="E9" s="37"/>
      <c r="F9" s="37"/>
      <c r="G9" s="37"/>
    </row>
  </sheetData>
  <mergeCells count="1">
    <mergeCell ref="A9:G9"/>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71"/>
  <sheetViews>
    <sheetView showGridLines="0" zoomScaleSheetLayoutView="60" topLeftCell="A51" workbookViewId="0">
      <selection activeCell="A71" sqref="A71"/>
    </sheetView>
  </sheetViews>
  <sheetFormatPr defaultColWidth="10.2857142857143" defaultRowHeight="14.25" customHeight="1"/>
  <cols>
    <col min="1" max="1" width="45.2857142857143" style="49" customWidth="1"/>
    <col min="2" max="8" width="17.8571428571429" style="49" customWidth="1"/>
    <col min="9" max="16384" width="10.2857142857143" style="48" customWidth="1"/>
  </cols>
  <sheetData>
    <row r="1" s="48" customFormat="1" ht="50.25" customHeight="1" spans="1:8">
      <c r="A1" s="50" t="str">
        <f>[2]财政决算公开目录!D26</f>
        <v>23-2022年师宗县社会保险基金收入决算表</v>
      </c>
      <c r="B1" s="50"/>
      <c r="C1" s="50"/>
      <c r="D1" s="50"/>
      <c r="E1" s="50"/>
      <c r="F1" s="50"/>
      <c r="G1" s="50"/>
      <c r="H1" s="50"/>
    </row>
    <row r="2" s="48" customFormat="1" ht="20.25" customHeight="1" spans="1:8">
      <c r="A2" s="49"/>
      <c r="B2" s="25"/>
      <c r="C2" s="25"/>
      <c r="D2" s="25"/>
      <c r="E2" s="25"/>
      <c r="F2" s="49"/>
      <c r="G2" s="49"/>
      <c r="H2" s="16" t="s">
        <v>39</v>
      </c>
    </row>
    <row r="3" s="48" customFormat="1" ht="30" customHeight="1" spans="1:8">
      <c r="A3" s="51" t="s">
        <v>40</v>
      </c>
      <c r="B3" s="52" t="s">
        <v>42</v>
      </c>
      <c r="C3" s="52" t="s">
        <v>43</v>
      </c>
      <c r="D3" s="52" t="s">
        <v>44</v>
      </c>
      <c r="E3" s="52" t="s">
        <v>45</v>
      </c>
      <c r="F3" s="52" t="s">
        <v>47</v>
      </c>
      <c r="G3" s="52" t="s">
        <v>48</v>
      </c>
      <c r="H3" s="52" t="s">
        <v>49</v>
      </c>
    </row>
    <row r="4" s="48" customFormat="1" ht="20.25" customHeight="1" spans="1:8">
      <c r="A4" s="53" t="s">
        <v>1798</v>
      </c>
      <c r="B4" s="54">
        <v>15386</v>
      </c>
      <c r="C4" s="54">
        <v>0</v>
      </c>
      <c r="D4" s="54">
        <v>15408</v>
      </c>
      <c r="E4" s="54">
        <v>18243</v>
      </c>
      <c r="F4" s="55">
        <f t="shared" ref="F4:F59" si="0">IF(B4&lt;&gt;0,(E4/B4)*100,0)</f>
        <v>118.568828805408</v>
      </c>
      <c r="G4" s="55">
        <f t="shared" ref="G4:G59" si="1">IF(C4&lt;&gt;0,(E4/C4)*100,0)</f>
        <v>0</v>
      </c>
      <c r="H4" s="55">
        <f t="shared" ref="H4:H59" si="2">IF(D4&lt;&gt;0,(E4/D4)*100,0)</f>
        <v>118.39953271028</v>
      </c>
    </row>
    <row r="5" s="48" customFormat="1" ht="20.25" customHeight="1" spans="1:8">
      <c r="A5" s="53" t="s">
        <v>1799</v>
      </c>
      <c r="B5" s="54">
        <v>14316</v>
      </c>
      <c r="C5" s="54">
        <v>0</v>
      </c>
      <c r="D5" s="54">
        <v>14546</v>
      </c>
      <c r="E5" s="54">
        <v>17351</v>
      </c>
      <c r="F5" s="55">
        <f t="shared" si="0"/>
        <v>121.200055881531</v>
      </c>
      <c r="G5" s="55">
        <f t="shared" si="1"/>
        <v>0</v>
      </c>
      <c r="H5" s="55">
        <f t="shared" si="2"/>
        <v>119.283651863055</v>
      </c>
    </row>
    <row r="6" s="48" customFormat="1" ht="20.25" customHeight="1" spans="1:8">
      <c r="A6" s="53" t="s">
        <v>1800</v>
      </c>
      <c r="B6" s="54">
        <v>0</v>
      </c>
      <c r="C6" s="54">
        <v>0</v>
      </c>
      <c r="D6" s="54">
        <v>0</v>
      </c>
      <c r="E6" s="54">
        <v>0</v>
      </c>
      <c r="F6" s="55">
        <f t="shared" si="0"/>
        <v>0</v>
      </c>
      <c r="G6" s="55">
        <f t="shared" si="1"/>
        <v>0</v>
      </c>
      <c r="H6" s="55">
        <f t="shared" si="2"/>
        <v>0</v>
      </c>
    </row>
    <row r="7" s="48" customFormat="1" ht="20.25" customHeight="1" spans="1:8">
      <c r="A7" s="53" t="s">
        <v>1801</v>
      </c>
      <c r="B7" s="54">
        <v>50</v>
      </c>
      <c r="C7" s="54">
        <v>0</v>
      </c>
      <c r="D7" s="54">
        <v>62</v>
      </c>
      <c r="E7" s="54">
        <v>89</v>
      </c>
      <c r="F7" s="55">
        <f t="shared" si="0"/>
        <v>178</v>
      </c>
      <c r="G7" s="55">
        <f t="shared" si="1"/>
        <v>0</v>
      </c>
      <c r="H7" s="55">
        <f t="shared" si="2"/>
        <v>143.548387096774</v>
      </c>
    </row>
    <row r="8" s="48" customFormat="1" ht="20.25" customHeight="1" spans="1:8">
      <c r="A8" s="53" t="s">
        <v>1802</v>
      </c>
      <c r="B8" s="54">
        <v>0</v>
      </c>
      <c r="C8" s="54">
        <v>0</v>
      </c>
      <c r="D8" s="54">
        <v>0</v>
      </c>
      <c r="E8" s="54">
        <v>0</v>
      </c>
      <c r="F8" s="55">
        <f t="shared" si="0"/>
        <v>0</v>
      </c>
      <c r="G8" s="55">
        <f t="shared" si="1"/>
        <v>0</v>
      </c>
      <c r="H8" s="55">
        <f t="shared" si="2"/>
        <v>0</v>
      </c>
    </row>
    <row r="9" s="48" customFormat="1" ht="20.25" customHeight="1" spans="1:8">
      <c r="A9" s="56" t="s">
        <v>1803</v>
      </c>
      <c r="B9" s="54">
        <v>1020</v>
      </c>
      <c r="C9" s="54">
        <v>0</v>
      </c>
      <c r="D9" s="54">
        <v>730</v>
      </c>
      <c r="E9" s="54">
        <v>791</v>
      </c>
      <c r="F9" s="55">
        <f t="shared" si="0"/>
        <v>77.5490196078431</v>
      </c>
      <c r="G9" s="55">
        <f t="shared" si="1"/>
        <v>0</v>
      </c>
      <c r="H9" s="55">
        <f t="shared" si="2"/>
        <v>108.356164383562</v>
      </c>
    </row>
    <row r="10" s="48" customFormat="1" ht="20.25" customHeight="1" spans="1:8">
      <c r="A10" s="56" t="s">
        <v>1804</v>
      </c>
      <c r="B10" s="54">
        <v>0</v>
      </c>
      <c r="C10" s="54">
        <v>0</v>
      </c>
      <c r="D10" s="54">
        <v>70</v>
      </c>
      <c r="E10" s="54">
        <v>12</v>
      </c>
      <c r="F10" s="55">
        <f t="shared" si="0"/>
        <v>0</v>
      </c>
      <c r="G10" s="55">
        <f t="shared" si="1"/>
        <v>0</v>
      </c>
      <c r="H10" s="55">
        <f t="shared" si="2"/>
        <v>17.1428571428571</v>
      </c>
    </row>
    <row r="11" s="48" customFormat="1" ht="20.25" customHeight="1" spans="1:8">
      <c r="A11" s="56" t="s">
        <v>1805</v>
      </c>
      <c r="B11" s="54">
        <v>0</v>
      </c>
      <c r="C11" s="54">
        <v>0</v>
      </c>
      <c r="D11" s="54">
        <v>0</v>
      </c>
      <c r="E11" s="54">
        <v>0</v>
      </c>
      <c r="F11" s="55">
        <f t="shared" si="0"/>
        <v>0</v>
      </c>
      <c r="G11" s="55">
        <f t="shared" si="1"/>
        <v>0</v>
      </c>
      <c r="H11" s="55">
        <f t="shared" si="2"/>
        <v>0</v>
      </c>
    </row>
    <row r="12" s="48" customFormat="1" ht="20.25" customHeight="1" spans="1:8">
      <c r="A12" s="53" t="s">
        <v>1806</v>
      </c>
      <c r="B12" s="54">
        <v>14920</v>
      </c>
      <c r="C12" s="54">
        <v>0</v>
      </c>
      <c r="D12" s="54">
        <v>13936</v>
      </c>
      <c r="E12" s="54">
        <v>13613</v>
      </c>
      <c r="F12" s="55">
        <f t="shared" si="0"/>
        <v>91.239946380697</v>
      </c>
      <c r="G12" s="55">
        <f t="shared" si="1"/>
        <v>0</v>
      </c>
      <c r="H12" s="55">
        <f t="shared" si="2"/>
        <v>97.6822617680827</v>
      </c>
    </row>
    <row r="13" s="48" customFormat="1" ht="20.25" customHeight="1" spans="1:8">
      <c r="A13" s="53" t="s">
        <v>1799</v>
      </c>
      <c r="B13" s="54">
        <v>5183</v>
      </c>
      <c r="C13" s="54">
        <v>0</v>
      </c>
      <c r="D13" s="54">
        <v>4170</v>
      </c>
      <c r="E13" s="54">
        <v>6349</v>
      </c>
      <c r="F13" s="55">
        <f t="shared" si="0"/>
        <v>122.496623577079</v>
      </c>
      <c r="G13" s="55">
        <f t="shared" si="1"/>
        <v>0</v>
      </c>
      <c r="H13" s="55">
        <f t="shared" si="2"/>
        <v>152.254196642686</v>
      </c>
    </row>
    <row r="14" s="48" customFormat="1" ht="20.25" customHeight="1" spans="1:8">
      <c r="A14" s="53" t="s">
        <v>1800</v>
      </c>
      <c r="B14" s="54">
        <v>7472</v>
      </c>
      <c r="C14" s="54">
        <v>0</v>
      </c>
      <c r="D14" s="54">
        <v>5804</v>
      </c>
      <c r="E14" s="54">
        <v>7042</v>
      </c>
      <c r="F14" s="55">
        <f t="shared" si="0"/>
        <v>94.245182012848</v>
      </c>
      <c r="G14" s="55">
        <f t="shared" si="1"/>
        <v>0</v>
      </c>
      <c r="H14" s="55">
        <f t="shared" si="2"/>
        <v>121.330117160579</v>
      </c>
    </row>
    <row r="15" s="48" customFormat="1" ht="20.25" customHeight="1" spans="1:8">
      <c r="A15" s="53" t="s">
        <v>1801</v>
      </c>
      <c r="B15" s="54">
        <v>101</v>
      </c>
      <c r="C15" s="54">
        <v>0</v>
      </c>
      <c r="D15" s="54">
        <v>191</v>
      </c>
      <c r="E15" s="54">
        <v>76</v>
      </c>
      <c r="F15" s="55">
        <f t="shared" si="0"/>
        <v>75.2475247524752</v>
      </c>
      <c r="G15" s="55">
        <f t="shared" si="1"/>
        <v>0</v>
      </c>
      <c r="H15" s="55">
        <f t="shared" si="2"/>
        <v>39.7905759162304</v>
      </c>
    </row>
    <row r="16" s="48" customFormat="1" ht="20.25" customHeight="1" spans="1:8">
      <c r="A16" s="53" t="s">
        <v>1802</v>
      </c>
      <c r="B16" s="54">
        <v>2159</v>
      </c>
      <c r="C16" s="54">
        <v>0</v>
      </c>
      <c r="D16" s="54">
        <v>970</v>
      </c>
      <c r="E16" s="54">
        <v>106</v>
      </c>
      <c r="F16" s="55">
        <f t="shared" si="0"/>
        <v>4.90968040759611</v>
      </c>
      <c r="G16" s="55">
        <f t="shared" si="1"/>
        <v>0</v>
      </c>
      <c r="H16" s="55">
        <f t="shared" si="2"/>
        <v>10.9278350515464</v>
      </c>
    </row>
    <row r="17" s="48" customFormat="1" ht="20.25" customHeight="1" spans="1:8">
      <c r="A17" s="56" t="s">
        <v>1803</v>
      </c>
      <c r="B17" s="54">
        <v>4</v>
      </c>
      <c r="C17" s="54">
        <v>0</v>
      </c>
      <c r="D17" s="54">
        <v>2737</v>
      </c>
      <c r="E17" s="54">
        <v>26</v>
      </c>
      <c r="F17" s="55">
        <f t="shared" si="0"/>
        <v>650</v>
      </c>
      <c r="G17" s="55">
        <f t="shared" si="1"/>
        <v>0</v>
      </c>
      <c r="H17" s="55">
        <f t="shared" si="2"/>
        <v>0.949945195469492</v>
      </c>
    </row>
    <row r="18" s="48" customFormat="1" ht="20.25" customHeight="1" spans="1:8">
      <c r="A18" s="56" t="s">
        <v>1804</v>
      </c>
      <c r="B18" s="54">
        <v>1</v>
      </c>
      <c r="C18" s="54">
        <v>0</v>
      </c>
      <c r="D18" s="54">
        <v>64</v>
      </c>
      <c r="E18" s="54">
        <v>14</v>
      </c>
      <c r="F18" s="55">
        <f t="shared" si="0"/>
        <v>1400</v>
      </c>
      <c r="G18" s="55">
        <f t="shared" si="1"/>
        <v>0</v>
      </c>
      <c r="H18" s="55">
        <f t="shared" si="2"/>
        <v>21.875</v>
      </c>
    </row>
    <row r="19" s="48" customFormat="1" ht="20.25" customHeight="1" spans="1:8">
      <c r="A19" s="56" t="s">
        <v>1805</v>
      </c>
      <c r="B19" s="54">
        <v>0</v>
      </c>
      <c r="C19" s="54">
        <v>0</v>
      </c>
      <c r="D19" s="54">
        <v>0</v>
      </c>
      <c r="E19" s="54">
        <v>0</v>
      </c>
      <c r="F19" s="55">
        <f t="shared" si="0"/>
        <v>0</v>
      </c>
      <c r="G19" s="55">
        <f t="shared" si="1"/>
        <v>0</v>
      </c>
      <c r="H19" s="55">
        <f t="shared" si="2"/>
        <v>0</v>
      </c>
    </row>
    <row r="20" s="48" customFormat="1" ht="20.25" customHeight="1" spans="1:8">
      <c r="A20" s="53" t="s">
        <v>1807</v>
      </c>
      <c r="B20" s="54">
        <v>21512</v>
      </c>
      <c r="C20" s="54">
        <v>0</v>
      </c>
      <c r="D20" s="54">
        <v>21819</v>
      </c>
      <c r="E20" s="54">
        <v>13122</v>
      </c>
      <c r="F20" s="55">
        <f t="shared" si="0"/>
        <v>60.9985124581629</v>
      </c>
      <c r="G20" s="55">
        <f t="shared" si="1"/>
        <v>0</v>
      </c>
      <c r="H20" s="55">
        <f t="shared" si="2"/>
        <v>60.1402447408222</v>
      </c>
    </row>
    <row r="21" s="48" customFormat="1" ht="20.25" customHeight="1" spans="1:8">
      <c r="A21" s="53" t="s">
        <v>1799</v>
      </c>
      <c r="B21" s="54">
        <v>19855</v>
      </c>
      <c r="C21" s="54">
        <v>0</v>
      </c>
      <c r="D21" s="54">
        <v>17088</v>
      </c>
      <c r="E21" s="54">
        <v>10947</v>
      </c>
      <c r="F21" s="55">
        <f t="shared" si="0"/>
        <v>55.1347267690758</v>
      </c>
      <c r="G21" s="55">
        <f t="shared" si="1"/>
        <v>0</v>
      </c>
      <c r="H21" s="55">
        <f t="shared" si="2"/>
        <v>64.0625</v>
      </c>
    </row>
    <row r="22" s="48" customFormat="1" ht="20.25" customHeight="1" spans="1:8">
      <c r="A22" s="53" t="s">
        <v>1800</v>
      </c>
      <c r="B22" s="54">
        <v>1307</v>
      </c>
      <c r="C22" s="54">
        <v>0</v>
      </c>
      <c r="D22" s="54">
        <v>1307</v>
      </c>
      <c r="E22" s="54">
        <v>1492</v>
      </c>
      <c r="F22" s="55">
        <f t="shared" si="0"/>
        <v>114.154552410099</v>
      </c>
      <c r="G22" s="55">
        <f t="shared" si="1"/>
        <v>0</v>
      </c>
      <c r="H22" s="55">
        <f t="shared" si="2"/>
        <v>114.154552410099</v>
      </c>
    </row>
    <row r="23" s="48" customFormat="1" ht="20.25" customHeight="1" spans="1:8">
      <c r="A23" s="53" t="s">
        <v>1801</v>
      </c>
      <c r="B23" s="54">
        <v>200</v>
      </c>
      <c r="C23" s="54">
        <v>0</v>
      </c>
      <c r="D23" s="54">
        <v>179</v>
      </c>
      <c r="E23" s="54">
        <v>197</v>
      </c>
      <c r="F23" s="55">
        <f t="shared" si="0"/>
        <v>98.5</v>
      </c>
      <c r="G23" s="55">
        <f t="shared" si="1"/>
        <v>0</v>
      </c>
      <c r="H23" s="55">
        <f t="shared" si="2"/>
        <v>110.055865921788</v>
      </c>
    </row>
    <row r="24" s="48" customFormat="1" ht="20.25" customHeight="1" spans="1:8">
      <c r="A24" s="53" t="s">
        <v>1802</v>
      </c>
      <c r="B24" s="54">
        <v>0</v>
      </c>
      <c r="C24" s="54">
        <v>0</v>
      </c>
      <c r="D24" s="54">
        <v>0</v>
      </c>
      <c r="E24" s="54">
        <v>0</v>
      </c>
      <c r="F24" s="55">
        <f t="shared" si="0"/>
        <v>0</v>
      </c>
      <c r="G24" s="55">
        <f t="shared" si="1"/>
        <v>0</v>
      </c>
      <c r="H24" s="55">
        <f t="shared" si="2"/>
        <v>0</v>
      </c>
    </row>
    <row r="25" s="48" customFormat="1" ht="20.25" customHeight="1" spans="1:8">
      <c r="A25" s="56" t="s">
        <v>1803</v>
      </c>
      <c r="B25" s="54">
        <v>150</v>
      </c>
      <c r="C25" s="54">
        <v>0</v>
      </c>
      <c r="D25" s="54">
        <v>182</v>
      </c>
      <c r="E25" s="54">
        <v>485</v>
      </c>
      <c r="F25" s="55">
        <f t="shared" si="0"/>
        <v>323.333333333333</v>
      </c>
      <c r="G25" s="55">
        <f t="shared" si="1"/>
        <v>0</v>
      </c>
      <c r="H25" s="55">
        <f t="shared" si="2"/>
        <v>266.483516483516</v>
      </c>
    </row>
    <row r="26" s="48" customFormat="1" ht="20.25" customHeight="1" spans="1:8">
      <c r="A26" s="56" t="s">
        <v>1804</v>
      </c>
      <c r="B26" s="54">
        <v>0</v>
      </c>
      <c r="C26" s="54">
        <v>0</v>
      </c>
      <c r="D26" s="54">
        <v>3063</v>
      </c>
      <c r="E26" s="54">
        <v>1</v>
      </c>
      <c r="F26" s="55">
        <f t="shared" si="0"/>
        <v>0</v>
      </c>
      <c r="G26" s="55">
        <f t="shared" si="1"/>
        <v>0</v>
      </c>
      <c r="H26" s="55">
        <f t="shared" si="2"/>
        <v>0.0326477309826967</v>
      </c>
    </row>
    <row r="27" s="48" customFormat="1" ht="20.25" customHeight="1" spans="1:8">
      <c r="A27" s="56" t="s">
        <v>1805</v>
      </c>
      <c r="B27" s="54">
        <v>0</v>
      </c>
      <c r="C27" s="54">
        <v>0</v>
      </c>
      <c r="D27" s="54">
        <v>0</v>
      </c>
      <c r="E27" s="54">
        <v>0</v>
      </c>
      <c r="F27" s="55">
        <f t="shared" si="0"/>
        <v>0</v>
      </c>
      <c r="G27" s="55">
        <f t="shared" si="1"/>
        <v>0</v>
      </c>
      <c r="H27" s="55">
        <f t="shared" si="2"/>
        <v>0</v>
      </c>
    </row>
    <row r="28" s="48" customFormat="1" ht="20.25" customHeight="1" spans="1:8">
      <c r="A28" s="53" t="s">
        <v>1808</v>
      </c>
      <c r="B28" s="54">
        <v>0</v>
      </c>
      <c r="C28" s="54">
        <v>0</v>
      </c>
      <c r="D28" s="54">
        <v>0</v>
      </c>
      <c r="E28" s="54">
        <v>0</v>
      </c>
      <c r="F28" s="55">
        <f t="shared" si="0"/>
        <v>0</v>
      </c>
      <c r="G28" s="55">
        <f t="shared" si="1"/>
        <v>0</v>
      </c>
      <c r="H28" s="55">
        <f t="shared" si="2"/>
        <v>0</v>
      </c>
    </row>
    <row r="29" s="48" customFormat="1" ht="20.25" customHeight="1" spans="1:8">
      <c r="A29" s="53" t="s">
        <v>1799</v>
      </c>
      <c r="B29" s="54">
        <v>0</v>
      </c>
      <c r="C29" s="54">
        <v>0</v>
      </c>
      <c r="D29" s="54">
        <v>0</v>
      </c>
      <c r="E29" s="54">
        <v>0</v>
      </c>
      <c r="F29" s="55">
        <f t="shared" si="0"/>
        <v>0</v>
      </c>
      <c r="G29" s="55">
        <f t="shared" si="1"/>
        <v>0</v>
      </c>
      <c r="H29" s="55">
        <f t="shared" si="2"/>
        <v>0</v>
      </c>
    </row>
    <row r="30" s="48" customFormat="1" ht="20.25" customHeight="1" spans="1:8">
      <c r="A30" s="53" t="s">
        <v>1800</v>
      </c>
      <c r="B30" s="54">
        <v>0</v>
      </c>
      <c r="C30" s="54">
        <v>0</v>
      </c>
      <c r="D30" s="54">
        <v>0</v>
      </c>
      <c r="E30" s="54">
        <v>0</v>
      </c>
      <c r="F30" s="55">
        <f t="shared" si="0"/>
        <v>0</v>
      </c>
      <c r="G30" s="55">
        <f t="shared" si="1"/>
        <v>0</v>
      </c>
      <c r="H30" s="55">
        <f t="shared" si="2"/>
        <v>0</v>
      </c>
    </row>
    <row r="31" s="48" customFormat="1" ht="20.25" customHeight="1" spans="1:8">
      <c r="A31" s="53" t="s">
        <v>1801</v>
      </c>
      <c r="B31" s="54">
        <v>0</v>
      </c>
      <c r="C31" s="54">
        <v>0</v>
      </c>
      <c r="D31" s="54">
        <v>0</v>
      </c>
      <c r="E31" s="54">
        <v>0</v>
      </c>
      <c r="F31" s="55">
        <f t="shared" si="0"/>
        <v>0</v>
      </c>
      <c r="G31" s="55">
        <f t="shared" si="1"/>
        <v>0</v>
      </c>
      <c r="H31" s="55">
        <f t="shared" si="2"/>
        <v>0</v>
      </c>
    </row>
    <row r="32" s="48" customFormat="1" ht="20.25" customHeight="1" spans="1:8">
      <c r="A32" s="53" t="s">
        <v>1802</v>
      </c>
      <c r="B32" s="54">
        <v>0</v>
      </c>
      <c r="C32" s="54">
        <v>0</v>
      </c>
      <c r="D32" s="54">
        <v>0</v>
      </c>
      <c r="E32" s="54">
        <v>0</v>
      </c>
      <c r="F32" s="55">
        <f t="shared" si="0"/>
        <v>0</v>
      </c>
      <c r="G32" s="55">
        <f t="shared" si="1"/>
        <v>0</v>
      </c>
      <c r="H32" s="55">
        <f t="shared" si="2"/>
        <v>0</v>
      </c>
    </row>
    <row r="33" s="48" customFormat="1" ht="20.25" customHeight="1" spans="1:8">
      <c r="A33" s="56" t="s">
        <v>1803</v>
      </c>
      <c r="B33" s="54">
        <v>0</v>
      </c>
      <c r="C33" s="54">
        <v>0</v>
      </c>
      <c r="D33" s="54">
        <v>0</v>
      </c>
      <c r="E33" s="54">
        <v>0</v>
      </c>
      <c r="F33" s="55">
        <f t="shared" si="0"/>
        <v>0</v>
      </c>
      <c r="G33" s="55">
        <f t="shared" si="1"/>
        <v>0</v>
      </c>
      <c r="H33" s="55">
        <f t="shared" si="2"/>
        <v>0</v>
      </c>
    </row>
    <row r="34" s="48" customFormat="1" ht="20.25" customHeight="1" spans="1:8">
      <c r="A34" s="56" t="s">
        <v>1804</v>
      </c>
      <c r="B34" s="54">
        <v>0</v>
      </c>
      <c r="C34" s="54">
        <v>0</v>
      </c>
      <c r="D34" s="54">
        <v>0</v>
      </c>
      <c r="E34" s="54">
        <v>0</v>
      </c>
      <c r="F34" s="55">
        <f t="shared" si="0"/>
        <v>0</v>
      </c>
      <c r="G34" s="55">
        <f t="shared" si="1"/>
        <v>0</v>
      </c>
      <c r="H34" s="55">
        <f t="shared" si="2"/>
        <v>0</v>
      </c>
    </row>
    <row r="35" s="48" customFormat="1" ht="20.25" customHeight="1" spans="1:8">
      <c r="A35" s="56" t="s">
        <v>1805</v>
      </c>
      <c r="B35" s="54">
        <v>0</v>
      </c>
      <c r="C35" s="54">
        <v>0</v>
      </c>
      <c r="D35" s="54">
        <v>0</v>
      </c>
      <c r="E35" s="54">
        <v>0</v>
      </c>
      <c r="F35" s="55">
        <f t="shared" si="0"/>
        <v>0</v>
      </c>
      <c r="G35" s="55">
        <f t="shared" si="1"/>
        <v>0</v>
      </c>
      <c r="H35" s="55">
        <f t="shared" si="2"/>
        <v>0</v>
      </c>
    </row>
    <row r="36" s="48" customFormat="1" ht="20.25" customHeight="1" spans="1:8">
      <c r="A36" s="53" t="s">
        <v>1809</v>
      </c>
      <c r="B36" s="54">
        <v>0</v>
      </c>
      <c r="C36" s="54">
        <v>0</v>
      </c>
      <c r="D36" s="54">
        <v>0</v>
      </c>
      <c r="E36" s="54">
        <v>0</v>
      </c>
      <c r="F36" s="55">
        <f t="shared" si="0"/>
        <v>0</v>
      </c>
      <c r="G36" s="55">
        <f t="shared" si="1"/>
        <v>0</v>
      </c>
      <c r="H36" s="55">
        <f t="shared" si="2"/>
        <v>0</v>
      </c>
    </row>
    <row r="37" s="48" customFormat="1" ht="20.25" customHeight="1" spans="1:8">
      <c r="A37" s="53" t="s">
        <v>1799</v>
      </c>
      <c r="B37" s="54">
        <v>0</v>
      </c>
      <c r="C37" s="54">
        <v>0</v>
      </c>
      <c r="D37" s="54">
        <v>0</v>
      </c>
      <c r="E37" s="54">
        <v>0</v>
      </c>
      <c r="F37" s="55">
        <f t="shared" si="0"/>
        <v>0</v>
      </c>
      <c r="G37" s="55">
        <f t="shared" si="1"/>
        <v>0</v>
      </c>
      <c r="H37" s="55">
        <f t="shared" si="2"/>
        <v>0</v>
      </c>
    </row>
    <row r="38" s="48" customFormat="1" ht="20.25" customHeight="1" spans="1:8">
      <c r="A38" s="53" t="s">
        <v>1800</v>
      </c>
      <c r="B38" s="54">
        <v>0</v>
      </c>
      <c r="C38" s="54">
        <v>0</v>
      </c>
      <c r="D38" s="54">
        <v>0</v>
      </c>
      <c r="E38" s="54">
        <v>0</v>
      </c>
      <c r="F38" s="55">
        <f t="shared" si="0"/>
        <v>0</v>
      </c>
      <c r="G38" s="55">
        <f t="shared" si="1"/>
        <v>0</v>
      </c>
      <c r="H38" s="55">
        <f t="shared" si="2"/>
        <v>0</v>
      </c>
    </row>
    <row r="39" s="48" customFormat="1" ht="20.25" customHeight="1" spans="1:8">
      <c r="A39" s="53" t="s">
        <v>1801</v>
      </c>
      <c r="B39" s="54">
        <v>0</v>
      </c>
      <c r="C39" s="54">
        <v>0</v>
      </c>
      <c r="D39" s="54">
        <v>0</v>
      </c>
      <c r="E39" s="54">
        <v>0</v>
      </c>
      <c r="F39" s="55">
        <f t="shared" si="0"/>
        <v>0</v>
      </c>
      <c r="G39" s="55">
        <f t="shared" si="1"/>
        <v>0</v>
      </c>
      <c r="H39" s="55">
        <f t="shared" si="2"/>
        <v>0</v>
      </c>
    </row>
    <row r="40" s="48" customFormat="1" ht="20.25" customHeight="1" spans="1:8">
      <c r="A40" s="53" t="s">
        <v>1802</v>
      </c>
      <c r="B40" s="54">
        <v>0</v>
      </c>
      <c r="C40" s="54">
        <v>0</v>
      </c>
      <c r="D40" s="54">
        <v>0</v>
      </c>
      <c r="E40" s="54">
        <v>0</v>
      </c>
      <c r="F40" s="55">
        <f t="shared" si="0"/>
        <v>0</v>
      </c>
      <c r="G40" s="55">
        <f t="shared" si="1"/>
        <v>0</v>
      </c>
      <c r="H40" s="55">
        <f t="shared" si="2"/>
        <v>0</v>
      </c>
    </row>
    <row r="41" s="48" customFormat="1" ht="20.25" customHeight="1" spans="1:8">
      <c r="A41" s="56" t="s">
        <v>1803</v>
      </c>
      <c r="B41" s="54">
        <v>0</v>
      </c>
      <c r="C41" s="54">
        <v>0</v>
      </c>
      <c r="D41" s="54">
        <v>0</v>
      </c>
      <c r="E41" s="54">
        <v>0</v>
      </c>
      <c r="F41" s="55">
        <f t="shared" si="0"/>
        <v>0</v>
      </c>
      <c r="G41" s="55">
        <f t="shared" si="1"/>
        <v>0</v>
      </c>
      <c r="H41" s="55">
        <f t="shared" si="2"/>
        <v>0</v>
      </c>
    </row>
    <row r="42" s="48" customFormat="1" ht="20.25" customHeight="1" spans="1:8">
      <c r="A42" s="56" t="s">
        <v>1804</v>
      </c>
      <c r="B42" s="54">
        <v>0</v>
      </c>
      <c r="C42" s="54">
        <v>0</v>
      </c>
      <c r="D42" s="54">
        <v>0</v>
      </c>
      <c r="E42" s="54">
        <v>0</v>
      </c>
      <c r="F42" s="55">
        <f t="shared" si="0"/>
        <v>0</v>
      </c>
      <c r="G42" s="55">
        <f t="shared" si="1"/>
        <v>0</v>
      </c>
      <c r="H42" s="55">
        <f t="shared" si="2"/>
        <v>0</v>
      </c>
    </row>
    <row r="43" s="48" customFormat="1" ht="20.25" customHeight="1" spans="1:8">
      <c r="A43" s="56" t="s">
        <v>1805</v>
      </c>
      <c r="B43" s="54">
        <v>0</v>
      </c>
      <c r="C43" s="54">
        <v>0</v>
      </c>
      <c r="D43" s="54">
        <v>0</v>
      </c>
      <c r="E43" s="54">
        <v>0</v>
      </c>
      <c r="F43" s="55">
        <f t="shared" si="0"/>
        <v>0</v>
      </c>
      <c r="G43" s="55">
        <f t="shared" si="1"/>
        <v>0</v>
      </c>
      <c r="H43" s="55">
        <f t="shared" si="2"/>
        <v>0</v>
      </c>
    </row>
    <row r="44" s="48" customFormat="1" ht="20.25" customHeight="1" spans="1:8">
      <c r="A44" s="53" t="s">
        <v>1810</v>
      </c>
      <c r="B44" s="54">
        <v>806</v>
      </c>
      <c r="C44" s="54">
        <v>0</v>
      </c>
      <c r="D44" s="54">
        <v>764</v>
      </c>
      <c r="E44" s="54">
        <v>924</v>
      </c>
      <c r="F44" s="55">
        <f t="shared" si="0"/>
        <v>114.640198511166</v>
      </c>
      <c r="G44" s="55">
        <f t="shared" si="1"/>
        <v>0</v>
      </c>
      <c r="H44" s="55">
        <f t="shared" si="2"/>
        <v>120.942408376963</v>
      </c>
    </row>
    <row r="45" s="48" customFormat="1" ht="20.25" customHeight="1" spans="1:8">
      <c r="A45" s="53" t="s">
        <v>1799</v>
      </c>
      <c r="B45" s="54">
        <v>805</v>
      </c>
      <c r="C45" s="54">
        <v>0</v>
      </c>
      <c r="D45" s="54">
        <v>760</v>
      </c>
      <c r="E45" s="54">
        <v>923</v>
      </c>
      <c r="F45" s="55">
        <f t="shared" si="0"/>
        <v>114.658385093168</v>
      </c>
      <c r="G45" s="55">
        <f t="shared" si="1"/>
        <v>0</v>
      </c>
      <c r="H45" s="55">
        <f t="shared" si="2"/>
        <v>121.447368421053</v>
      </c>
    </row>
    <row r="46" s="48" customFormat="1" ht="20.25" customHeight="1" spans="1:8">
      <c r="A46" s="53" t="s">
        <v>1800</v>
      </c>
      <c r="B46" s="54">
        <v>0</v>
      </c>
      <c r="C46" s="54">
        <v>0</v>
      </c>
      <c r="D46" s="54">
        <v>0</v>
      </c>
      <c r="E46" s="54">
        <v>0</v>
      </c>
      <c r="F46" s="55">
        <f t="shared" si="0"/>
        <v>0</v>
      </c>
      <c r="G46" s="55">
        <f t="shared" si="1"/>
        <v>0</v>
      </c>
      <c r="H46" s="55">
        <f t="shared" si="2"/>
        <v>0</v>
      </c>
    </row>
    <row r="47" s="48" customFormat="1" ht="20.25" customHeight="1" spans="1:8">
      <c r="A47" s="53" t="s">
        <v>1801</v>
      </c>
      <c r="B47" s="54">
        <v>1</v>
      </c>
      <c r="C47" s="54">
        <v>0</v>
      </c>
      <c r="D47" s="54">
        <v>1</v>
      </c>
      <c r="E47" s="54">
        <v>1</v>
      </c>
      <c r="F47" s="55">
        <f t="shared" si="0"/>
        <v>100</v>
      </c>
      <c r="G47" s="55">
        <f t="shared" si="1"/>
        <v>0</v>
      </c>
      <c r="H47" s="55">
        <f t="shared" si="2"/>
        <v>100</v>
      </c>
    </row>
    <row r="48" s="48" customFormat="1" ht="20.25" customHeight="1" spans="1:8">
      <c r="A48" s="53" t="s">
        <v>1802</v>
      </c>
      <c r="B48" s="54">
        <v>0</v>
      </c>
      <c r="C48" s="54">
        <v>0</v>
      </c>
      <c r="D48" s="54">
        <v>0</v>
      </c>
      <c r="E48" s="54">
        <v>0</v>
      </c>
      <c r="F48" s="55">
        <f t="shared" si="0"/>
        <v>0</v>
      </c>
      <c r="G48" s="55">
        <f t="shared" si="1"/>
        <v>0</v>
      </c>
      <c r="H48" s="55">
        <f t="shared" si="2"/>
        <v>0</v>
      </c>
    </row>
    <row r="49" s="48" customFormat="1" ht="20.25" customHeight="1" spans="1:8">
      <c r="A49" s="56" t="s">
        <v>1803</v>
      </c>
      <c r="B49" s="54">
        <v>0</v>
      </c>
      <c r="C49" s="54">
        <v>0</v>
      </c>
      <c r="D49" s="54">
        <v>0</v>
      </c>
      <c r="E49" s="54">
        <v>0</v>
      </c>
      <c r="F49" s="55">
        <f t="shared" si="0"/>
        <v>0</v>
      </c>
      <c r="G49" s="55">
        <f t="shared" si="1"/>
        <v>0</v>
      </c>
      <c r="H49" s="55">
        <f t="shared" si="2"/>
        <v>0</v>
      </c>
    </row>
    <row r="50" s="48" customFormat="1" ht="20.25" customHeight="1" spans="1:8">
      <c r="A50" s="56" t="s">
        <v>1804</v>
      </c>
      <c r="B50" s="54">
        <v>0</v>
      </c>
      <c r="C50" s="54">
        <v>0</v>
      </c>
      <c r="D50" s="54">
        <v>3</v>
      </c>
      <c r="E50" s="54">
        <v>0</v>
      </c>
      <c r="F50" s="55">
        <f t="shared" si="0"/>
        <v>0</v>
      </c>
      <c r="G50" s="55">
        <f t="shared" si="1"/>
        <v>0</v>
      </c>
      <c r="H50" s="55">
        <f t="shared" si="2"/>
        <v>0</v>
      </c>
    </row>
    <row r="51" s="48" customFormat="1" ht="20.25" customHeight="1" spans="1:8">
      <c r="A51" s="56" t="s">
        <v>1805</v>
      </c>
      <c r="B51" s="54">
        <v>0</v>
      </c>
      <c r="C51" s="54">
        <v>0</v>
      </c>
      <c r="D51" s="54">
        <v>0</v>
      </c>
      <c r="E51" s="54">
        <v>0</v>
      </c>
      <c r="F51" s="55">
        <f t="shared" si="0"/>
        <v>0</v>
      </c>
      <c r="G51" s="55">
        <f t="shared" si="1"/>
        <v>0</v>
      </c>
      <c r="H51" s="55">
        <f t="shared" si="2"/>
        <v>0</v>
      </c>
    </row>
    <row r="52" s="48" customFormat="1" ht="20.25" customHeight="1" spans="1:8">
      <c r="A52" s="53" t="s">
        <v>1811</v>
      </c>
      <c r="B52" s="54">
        <v>463</v>
      </c>
      <c r="C52" s="54">
        <v>0</v>
      </c>
      <c r="D52" s="54">
        <v>437</v>
      </c>
      <c r="E52" s="54">
        <v>483</v>
      </c>
      <c r="F52" s="55">
        <f t="shared" si="0"/>
        <v>104.319654427646</v>
      </c>
      <c r="G52" s="55">
        <f t="shared" si="1"/>
        <v>0</v>
      </c>
      <c r="H52" s="55">
        <f t="shared" si="2"/>
        <v>110.526315789474</v>
      </c>
    </row>
    <row r="53" s="48" customFormat="1" ht="20.25" customHeight="1" spans="1:8">
      <c r="A53" s="53" t="s">
        <v>1799</v>
      </c>
      <c r="B53" s="54">
        <v>459</v>
      </c>
      <c r="C53" s="54">
        <v>0</v>
      </c>
      <c r="D53" s="54">
        <v>427</v>
      </c>
      <c r="E53" s="54">
        <v>473</v>
      </c>
      <c r="F53" s="55">
        <f t="shared" si="0"/>
        <v>103.050108932462</v>
      </c>
      <c r="G53" s="55">
        <f t="shared" si="1"/>
        <v>0</v>
      </c>
      <c r="H53" s="55">
        <f t="shared" si="2"/>
        <v>110.772833723653</v>
      </c>
    </row>
    <row r="54" s="48" customFormat="1" ht="20.25" customHeight="1" spans="1:8">
      <c r="A54" s="53" t="s">
        <v>1800</v>
      </c>
      <c r="B54" s="54">
        <v>0</v>
      </c>
      <c r="C54" s="54">
        <v>0</v>
      </c>
      <c r="D54" s="54">
        <v>0</v>
      </c>
      <c r="E54" s="54">
        <v>0</v>
      </c>
      <c r="F54" s="55">
        <f t="shared" si="0"/>
        <v>0</v>
      </c>
      <c r="G54" s="55">
        <f t="shared" si="1"/>
        <v>0</v>
      </c>
      <c r="H54" s="55">
        <f t="shared" si="2"/>
        <v>0</v>
      </c>
    </row>
    <row r="55" s="48" customFormat="1" ht="20.25" customHeight="1" spans="1:8">
      <c r="A55" s="53" t="s">
        <v>1801</v>
      </c>
      <c r="B55" s="54">
        <v>4</v>
      </c>
      <c r="C55" s="54">
        <v>0</v>
      </c>
      <c r="D55" s="54">
        <v>4</v>
      </c>
      <c r="E55" s="54">
        <v>8</v>
      </c>
      <c r="F55" s="55">
        <f t="shared" si="0"/>
        <v>200</v>
      </c>
      <c r="G55" s="55">
        <f t="shared" si="1"/>
        <v>0</v>
      </c>
      <c r="H55" s="55">
        <f t="shared" si="2"/>
        <v>200</v>
      </c>
    </row>
    <row r="56" s="48" customFormat="1" ht="20.25" customHeight="1" spans="1:8">
      <c r="A56" s="53" t="s">
        <v>1802</v>
      </c>
      <c r="B56" s="54">
        <v>0</v>
      </c>
      <c r="C56" s="54">
        <v>0</v>
      </c>
      <c r="D56" s="54">
        <v>0</v>
      </c>
      <c r="E56" s="54">
        <v>0</v>
      </c>
      <c r="F56" s="55">
        <f t="shared" si="0"/>
        <v>0</v>
      </c>
      <c r="G56" s="55">
        <f t="shared" si="1"/>
        <v>0</v>
      </c>
      <c r="H56" s="55">
        <f t="shared" si="2"/>
        <v>0</v>
      </c>
    </row>
    <row r="57" s="48" customFormat="1" ht="20.25" customHeight="1" spans="1:8">
      <c r="A57" s="56" t="s">
        <v>1803</v>
      </c>
      <c r="B57" s="54">
        <v>0</v>
      </c>
      <c r="C57" s="54">
        <v>0</v>
      </c>
      <c r="D57" s="54">
        <v>0</v>
      </c>
      <c r="E57" s="54">
        <v>0</v>
      </c>
      <c r="F57" s="55">
        <f t="shared" si="0"/>
        <v>0</v>
      </c>
      <c r="G57" s="55">
        <f t="shared" si="1"/>
        <v>0</v>
      </c>
      <c r="H57" s="55">
        <f t="shared" si="2"/>
        <v>0</v>
      </c>
    </row>
    <row r="58" s="48" customFormat="1" ht="20.25" customHeight="1" spans="1:8">
      <c r="A58" s="56" t="s">
        <v>1804</v>
      </c>
      <c r="B58" s="54">
        <v>0</v>
      </c>
      <c r="C58" s="54">
        <v>0</v>
      </c>
      <c r="D58" s="54">
        <v>6</v>
      </c>
      <c r="E58" s="54">
        <v>2</v>
      </c>
      <c r="F58" s="55">
        <f t="shared" si="0"/>
        <v>0</v>
      </c>
      <c r="G58" s="55">
        <f t="shared" si="1"/>
        <v>0</v>
      </c>
      <c r="H58" s="55">
        <f t="shared" si="2"/>
        <v>33.3333333333333</v>
      </c>
    </row>
    <row r="59" s="48" customFormat="1" ht="20.25" customHeight="1" spans="1:8">
      <c r="A59" s="56" t="s">
        <v>1805</v>
      </c>
      <c r="B59" s="54">
        <v>0</v>
      </c>
      <c r="C59" s="54">
        <v>0</v>
      </c>
      <c r="D59" s="54">
        <v>0</v>
      </c>
      <c r="E59" s="54">
        <v>0</v>
      </c>
      <c r="F59" s="55">
        <f t="shared" si="0"/>
        <v>0</v>
      </c>
      <c r="G59" s="55">
        <f t="shared" si="1"/>
        <v>0</v>
      </c>
      <c r="H59" s="55">
        <f t="shared" si="2"/>
        <v>0</v>
      </c>
    </row>
    <row r="60" s="48" customFormat="1" ht="20.25" customHeight="1" spans="1:8">
      <c r="A60" s="56"/>
      <c r="B60" s="54">
        <v>0</v>
      </c>
      <c r="C60" s="54">
        <v>0</v>
      </c>
      <c r="D60" s="54">
        <v>0</v>
      </c>
      <c r="E60" s="54">
        <v>0</v>
      </c>
      <c r="F60" s="55">
        <v>0</v>
      </c>
      <c r="G60" s="55">
        <v>0</v>
      </c>
      <c r="H60" s="55">
        <v>0</v>
      </c>
    </row>
    <row r="61" s="48" customFormat="1" ht="20.25" customHeight="1" spans="1:8">
      <c r="A61" s="57" t="s">
        <v>1812</v>
      </c>
      <c r="B61" s="58">
        <v>53087</v>
      </c>
      <c r="C61" s="58">
        <v>0</v>
      </c>
      <c r="D61" s="58">
        <v>52364</v>
      </c>
      <c r="E61" s="58">
        <v>46385</v>
      </c>
      <c r="F61" s="59">
        <f t="shared" ref="F61:F68" si="3">IF(B61&lt;&gt;0,(E61/B61)*100,0)</f>
        <v>87.3754403149547</v>
      </c>
      <c r="G61" s="59">
        <f t="shared" ref="G61:G68" si="4">IF(C61&lt;&gt;0,(E61/C61)*100,0)</f>
        <v>0</v>
      </c>
      <c r="H61" s="59">
        <f t="shared" ref="H61:H68" si="5">IF(D61&lt;&gt;0,(E61/D61)*100,0)</f>
        <v>88.5818501260408</v>
      </c>
    </row>
    <row r="62" s="48" customFormat="1" ht="20.25" customHeight="1" spans="1:8">
      <c r="A62" s="53" t="s">
        <v>1799</v>
      </c>
      <c r="B62" s="54">
        <v>40618</v>
      </c>
      <c r="C62" s="54">
        <v>0</v>
      </c>
      <c r="D62" s="54">
        <v>36991</v>
      </c>
      <c r="E62" s="54">
        <v>36043</v>
      </c>
      <c r="F62" s="55">
        <f t="shared" si="3"/>
        <v>88.7365207543454</v>
      </c>
      <c r="G62" s="55">
        <f t="shared" si="4"/>
        <v>0</v>
      </c>
      <c r="H62" s="55">
        <f t="shared" si="5"/>
        <v>97.4372144575708</v>
      </c>
    </row>
    <row r="63" s="48" customFormat="1" ht="20.25" customHeight="1" spans="1:8">
      <c r="A63" s="53" t="s">
        <v>1800</v>
      </c>
      <c r="B63" s="54">
        <v>8779</v>
      </c>
      <c r="C63" s="54">
        <v>0</v>
      </c>
      <c r="D63" s="54">
        <v>7111</v>
      </c>
      <c r="E63" s="54">
        <v>8534</v>
      </c>
      <c r="F63" s="55">
        <f t="shared" si="3"/>
        <v>97.2092493450279</v>
      </c>
      <c r="G63" s="55">
        <f t="shared" si="4"/>
        <v>0</v>
      </c>
      <c r="H63" s="55">
        <f t="shared" si="5"/>
        <v>120.011250175784</v>
      </c>
    </row>
    <row r="64" s="48" customFormat="1" ht="20.25" customHeight="1" spans="1:8">
      <c r="A64" s="53" t="s">
        <v>1801</v>
      </c>
      <c r="B64" s="54">
        <v>356</v>
      </c>
      <c r="C64" s="54">
        <v>0</v>
      </c>
      <c r="D64" s="54">
        <v>437</v>
      </c>
      <c r="E64" s="54">
        <v>371</v>
      </c>
      <c r="F64" s="55">
        <f t="shared" si="3"/>
        <v>104.213483146067</v>
      </c>
      <c r="G64" s="55">
        <f t="shared" si="4"/>
        <v>0</v>
      </c>
      <c r="H64" s="55">
        <f t="shared" si="5"/>
        <v>84.8970251716247</v>
      </c>
    </row>
    <row r="65" s="48" customFormat="1" ht="20.25" customHeight="1" spans="1:8">
      <c r="A65" s="53" t="s">
        <v>1802</v>
      </c>
      <c r="B65" s="54">
        <v>2159</v>
      </c>
      <c r="C65" s="54">
        <v>0</v>
      </c>
      <c r="D65" s="54">
        <v>970</v>
      </c>
      <c r="E65" s="54">
        <v>106</v>
      </c>
      <c r="F65" s="55">
        <f t="shared" si="3"/>
        <v>4.90968040759611</v>
      </c>
      <c r="G65" s="55">
        <f t="shared" si="4"/>
        <v>0</v>
      </c>
      <c r="H65" s="55">
        <f t="shared" si="5"/>
        <v>10.9278350515464</v>
      </c>
    </row>
    <row r="66" s="48" customFormat="1" ht="20.25" customHeight="1" spans="1:8">
      <c r="A66" s="56" t="s">
        <v>1803</v>
      </c>
      <c r="B66" s="54">
        <v>1174</v>
      </c>
      <c r="C66" s="54">
        <v>0</v>
      </c>
      <c r="D66" s="54">
        <v>3649</v>
      </c>
      <c r="E66" s="54">
        <v>1302</v>
      </c>
      <c r="F66" s="55">
        <f t="shared" si="3"/>
        <v>110.902896081772</v>
      </c>
      <c r="G66" s="55">
        <f t="shared" si="4"/>
        <v>0</v>
      </c>
      <c r="H66" s="55">
        <f t="shared" si="5"/>
        <v>35.6810084954782</v>
      </c>
    </row>
    <row r="67" s="48" customFormat="1" ht="20.25" customHeight="1" spans="1:8">
      <c r="A67" s="56" t="s">
        <v>1804</v>
      </c>
      <c r="B67" s="54">
        <v>1</v>
      </c>
      <c r="C67" s="54">
        <v>0</v>
      </c>
      <c r="D67" s="54">
        <v>3206</v>
      </c>
      <c r="E67" s="54">
        <v>29</v>
      </c>
      <c r="F67" s="55">
        <f t="shared" si="3"/>
        <v>2900</v>
      </c>
      <c r="G67" s="55">
        <f t="shared" si="4"/>
        <v>0</v>
      </c>
      <c r="H67" s="55">
        <f t="shared" si="5"/>
        <v>0.90455396132252</v>
      </c>
    </row>
    <row r="68" s="48" customFormat="1" ht="20.25" customHeight="1" spans="1:8">
      <c r="A68" s="56" t="s">
        <v>1805</v>
      </c>
      <c r="B68" s="54">
        <v>0</v>
      </c>
      <c r="C68" s="54">
        <v>0</v>
      </c>
      <c r="D68" s="54">
        <v>0</v>
      </c>
      <c r="E68" s="54">
        <v>0</v>
      </c>
      <c r="F68" s="55">
        <f t="shared" si="3"/>
        <v>0</v>
      </c>
      <c r="G68" s="55">
        <f t="shared" si="4"/>
        <v>0</v>
      </c>
      <c r="H68" s="55">
        <f t="shared" si="5"/>
        <v>0</v>
      </c>
    </row>
    <row r="69" customHeight="1" spans="1:4">
      <c r="A69" s="47" t="s">
        <v>1813</v>
      </c>
      <c r="B69" s="60"/>
      <c r="C69" s="60"/>
      <c r="D69" s="60"/>
    </row>
    <row r="70" customHeight="1" spans="1:4">
      <c r="A70" s="47" t="s">
        <v>1814</v>
      </c>
      <c r="B70" s="60"/>
      <c r="C70" s="60"/>
      <c r="D70" s="60"/>
    </row>
    <row r="71" customHeight="1" spans="1:16384">
      <c r="A71" s="47" t="s">
        <v>1815</v>
      </c>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c r="CH71" s="47"/>
      <c r="CI71" s="47"/>
      <c r="CJ71" s="47"/>
      <c r="CK71" s="47"/>
      <c r="CL71" s="47"/>
      <c r="CM71" s="47"/>
      <c r="CN71" s="47"/>
      <c r="CO71" s="47"/>
      <c r="CP71" s="47"/>
      <c r="CQ71" s="47"/>
      <c r="CR71" s="47"/>
      <c r="CS71" s="47"/>
      <c r="CT71" s="47"/>
      <c r="CU71" s="47"/>
      <c r="CV71" s="47"/>
      <c r="CW71" s="47"/>
      <c r="CX71" s="47"/>
      <c r="CY71" s="47"/>
      <c r="CZ71" s="47"/>
      <c r="DA71" s="47"/>
      <c r="DB71" s="47"/>
      <c r="DC71" s="47"/>
      <c r="DD71" s="47"/>
      <c r="DE71" s="47"/>
      <c r="DF71" s="47"/>
      <c r="DG71" s="47"/>
      <c r="DH71" s="47"/>
      <c r="DI71" s="47"/>
      <c r="DJ71" s="47"/>
      <c r="DK71" s="47"/>
      <c r="DL71" s="47"/>
      <c r="DM71" s="47"/>
      <c r="DN71" s="47"/>
      <c r="DO71" s="47"/>
      <c r="DP71" s="47"/>
      <c r="DQ71" s="47"/>
      <c r="DR71" s="47"/>
      <c r="DS71" s="47"/>
      <c r="DT71" s="47"/>
      <c r="DU71" s="47"/>
      <c r="DV71" s="47"/>
      <c r="DW71" s="47"/>
      <c r="DX71" s="47"/>
      <c r="DY71" s="47"/>
      <c r="DZ71" s="47"/>
      <c r="EA71" s="47"/>
      <c r="EB71" s="47"/>
      <c r="EC71" s="47"/>
      <c r="ED71" s="47"/>
      <c r="EE71" s="47"/>
      <c r="EF71" s="47"/>
      <c r="EG71" s="47"/>
      <c r="EH71" s="47"/>
      <c r="EI71" s="47"/>
      <c r="EJ71" s="47"/>
      <c r="EK71" s="47"/>
      <c r="EL71" s="47"/>
      <c r="EM71" s="47"/>
      <c r="EN71" s="47"/>
      <c r="EO71" s="47"/>
      <c r="EP71" s="47"/>
      <c r="EQ71" s="47"/>
      <c r="ER71" s="47"/>
      <c r="ES71" s="47"/>
      <c r="ET71" s="47"/>
      <c r="EU71" s="47"/>
      <c r="EV71" s="47"/>
      <c r="EW71" s="47"/>
      <c r="EX71" s="47"/>
      <c r="EY71" s="47"/>
      <c r="EZ71" s="47"/>
      <c r="FA71" s="47"/>
      <c r="FB71" s="47"/>
      <c r="FC71" s="47"/>
      <c r="FD71" s="47"/>
      <c r="FE71" s="47"/>
      <c r="FF71" s="47"/>
      <c r="FG71" s="47"/>
      <c r="FH71" s="47"/>
      <c r="FI71" s="47"/>
      <c r="FJ71" s="47"/>
      <c r="FK71" s="47"/>
      <c r="FL71" s="47"/>
      <c r="FM71" s="47"/>
      <c r="FN71" s="47"/>
      <c r="FO71" s="47"/>
      <c r="FP71" s="47"/>
      <c r="FQ71" s="47"/>
      <c r="FR71" s="47"/>
      <c r="FS71" s="47"/>
      <c r="FT71" s="47"/>
      <c r="FU71" s="47"/>
      <c r="FV71" s="47"/>
      <c r="FW71" s="47"/>
      <c r="FX71" s="47"/>
      <c r="FY71" s="47"/>
      <c r="FZ71" s="47"/>
      <c r="GA71" s="47"/>
      <c r="GB71" s="47"/>
      <c r="GC71" s="47"/>
      <c r="GD71" s="47"/>
      <c r="GE71" s="47"/>
      <c r="GF71" s="47"/>
      <c r="GG71" s="47"/>
      <c r="GH71" s="47"/>
      <c r="GI71" s="47"/>
      <c r="GJ71" s="47"/>
      <c r="GK71" s="47"/>
      <c r="GL71" s="47"/>
      <c r="GM71" s="47"/>
      <c r="GN71" s="47"/>
      <c r="GO71" s="47"/>
      <c r="GP71" s="47"/>
      <c r="GQ71" s="47"/>
      <c r="GR71" s="47"/>
      <c r="GS71" s="47"/>
      <c r="GT71" s="47"/>
      <c r="GU71" s="47"/>
      <c r="GV71" s="47"/>
      <c r="GW71" s="47"/>
      <c r="GX71" s="47"/>
      <c r="GY71" s="47"/>
      <c r="GZ71" s="47"/>
      <c r="HA71" s="47"/>
      <c r="HB71" s="47"/>
      <c r="HC71" s="47"/>
      <c r="HD71" s="47"/>
      <c r="HE71" s="47"/>
      <c r="HF71" s="47"/>
      <c r="HG71" s="47"/>
      <c r="HH71" s="47"/>
      <c r="HI71" s="47"/>
      <c r="HJ71" s="47"/>
      <c r="HK71" s="47"/>
      <c r="HL71" s="47"/>
      <c r="HM71" s="47"/>
      <c r="HN71" s="47"/>
      <c r="HO71" s="47"/>
      <c r="HP71" s="47"/>
      <c r="HQ71" s="47"/>
      <c r="HR71" s="47"/>
      <c r="HS71" s="47"/>
      <c r="HT71" s="47"/>
      <c r="HU71" s="47"/>
      <c r="HV71" s="47"/>
      <c r="HW71" s="47"/>
      <c r="HX71" s="47"/>
      <c r="HY71" s="47"/>
      <c r="HZ71" s="47"/>
      <c r="IA71" s="47"/>
      <c r="IB71" s="47"/>
      <c r="IC71" s="47"/>
      <c r="ID71" s="47"/>
      <c r="IE71" s="47"/>
      <c r="IF71" s="47"/>
      <c r="IG71" s="47"/>
      <c r="IH71" s="47"/>
      <c r="II71" s="47"/>
      <c r="IJ71" s="47"/>
      <c r="IK71" s="47"/>
      <c r="IL71" s="47"/>
      <c r="IM71" s="47"/>
      <c r="IN71" s="47"/>
      <c r="IO71" s="47"/>
      <c r="IP71" s="47"/>
      <c r="IQ71" s="47"/>
      <c r="IR71" s="47"/>
      <c r="IS71" s="47"/>
      <c r="IT71" s="47"/>
      <c r="IU71" s="47"/>
      <c r="IV71" s="47"/>
      <c r="IW71" s="47"/>
      <c r="IX71" s="47"/>
      <c r="IY71" s="47"/>
      <c r="IZ71" s="47"/>
      <c r="JA71" s="47"/>
      <c r="JB71" s="47"/>
      <c r="JC71" s="47"/>
      <c r="JD71" s="47"/>
      <c r="JE71" s="47"/>
      <c r="JF71" s="47"/>
      <c r="JG71" s="47"/>
      <c r="JH71" s="47"/>
      <c r="JI71" s="47"/>
      <c r="JJ71" s="47"/>
      <c r="JK71" s="47"/>
      <c r="JL71" s="47"/>
      <c r="JM71" s="47"/>
      <c r="JN71" s="47"/>
      <c r="JO71" s="47"/>
      <c r="JP71" s="47"/>
      <c r="JQ71" s="47"/>
      <c r="JR71" s="47"/>
      <c r="JS71" s="47"/>
      <c r="JT71" s="47"/>
      <c r="JU71" s="47"/>
      <c r="JV71" s="47"/>
      <c r="JW71" s="47"/>
      <c r="JX71" s="47"/>
      <c r="JY71" s="47"/>
      <c r="JZ71" s="47"/>
      <c r="KA71" s="47"/>
      <c r="KB71" s="47"/>
      <c r="KC71" s="47"/>
      <c r="KD71" s="47"/>
      <c r="KE71" s="47"/>
      <c r="KF71" s="47"/>
      <c r="KG71" s="47"/>
      <c r="KH71" s="47"/>
      <c r="KI71" s="47"/>
      <c r="KJ71" s="47"/>
      <c r="KK71" s="47"/>
      <c r="KL71" s="47"/>
      <c r="KM71" s="47"/>
      <c r="KN71" s="47"/>
      <c r="KO71" s="47"/>
      <c r="KP71" s="47"/>
      <c r="KQ71" s="47"/>
      <c r="KR71" s="47"/>
      <c r="KS71" s="47"/>
      <c r="KT71" s="47"/>
      <c r="KU71" s="47"/>
      <c r="KV71" s="47"/>
      <c r="KW71" s="47"/>
      <c r="KX71" s="47"/>
      <c r="KY71" s="47"/>
      <c r="KZ71" s="47"/>
      <c r="LA71" s="47"/>
      <c r="LB71" s="47"/>
      <c r="LC71" s="47"/>
      <c r="LD71" s="47"/>
      <c r="LE71" s="47"/>
      <c r="LF71" s="47"/>
      <c r="LG71" s="47"/>
      <c r="LH71" s="47"/>
      <c r="LI71" s="47"/>
      <c r="LJ71" s="47"/>
      <c r="LK71" s="47"/>
      <c r="LL71" s="47"/>
      <c r="LM71" s="47"/>
      <c r="LN71" s="47"/>
      <c r="LO71" s="47"/>
      <c r="LP71" s="47"/>
      <c r="LQ71" s="47"/>
      <c r="LR71" s="47"/>
      <c r="LS71" s="47"/>
      <c r="LT71" s="47"/>
      <c r="LU71" s="47"/>
      <c r="LV71" s="47"/>
      <c r="LW71" s="47"/>
      <c r="LX71" s="47"/>
      <c r="LY71" s="47"/>
      <c r="LZ71" s="47"/>
      <c r="MA71" s="47"/>
      <c r="MB71" s="47"/>
      <c r="MC71" s="47"/>
      <c r="MD71" s="47"/>
      <c r="ME71" s="47"/>
      <c r="MF71" s="47"/>
      <c r="MG71" s="47"/>
      <c r="MH71" s="47"/>
      <c r="MI71" s="47"/>
      <c r="MJ71" s="47"/>
      <c r="MK71" s="47"/>
      <c r="ML71" s="47"/>
      <c r="MM71" s="47"/>
      <c r="MN71" s="47"/>
      <c r="MO71" s="47"/>
      <c r="MP71" s="47"/>
      <c r="MQ71" s="47"/>
      <c r="MR71" s="47"/>
      <c r="MS71" s="47"/>
      <c r="MT71" s="47"/>
      <c r="MU71" s="47"/>
      <c r="MV71" s="47"/>
      <c r="MW71" s="47"/>
      <c r="MX71" s="47"/>
      <c r="MY71" s="47"/>
      <c r="MZ71" s="47"/>
      <c r="NA71" s="47"/>
      <c r="NB71" s="47"/>
      <c r="NC71" s="47"/>
      <c r="ND71" s="47"/>
      <c r="NE71" s="47"/>
      <c r="NF71" s="47"/>
      <c r="NG71" s="47"/>
      <c r="NH71" s="47"/>
      <c r="NI71" s="47"/>
      <c r="NJ71" s="47"/>
      <c r="NK71" s="47"/>
      <c r="NL71" s="47"/>
      <c r="NM71" s="47"/>
      <c r="NN71" s="47"/>
      <c r="NO71" s="47"/>
      <c r="NP71" s="47"/>
      <c r="NQ71" s="47"/>
      <c r="NR71" s="47"/>
      <c r="NS71" s="47"/>
      <c r="NT71" s="47"/>
      <c r="NU71" s="47"/>
      <c r="NV71" s="47"/>
      <c r="NW71" s="47"/>
      <c r="NX71" s="47"/>
      <c r="NY71" s="47"/>
      <c r="NZ71" s="47"/>
      <c r="OA71" s="47"/>
      <c r="OB71" s="47"/>
      <c r="OC71" s="47"/>
      <c r="OD71" s="47"/>
      <c r="OE71" s="47"/>
      <c r="OF71" s="47"/>
      <c r="OG71" s="47"/>
      <c r="OH71" s="47"/>
      <c r="OI71" s="47"/>
      <c r="OJ71" s="47"/>
      <c r="OK71" s="47"/>
      <c r="OL71" s="47"/>
      <c r="OM71" s="47"/>
      <c r="ON71" s="47"/>
      <c r="OO71" s="47"/>
      <c r="OP71" s="47"/>
      <c r="OQ71" s="47"/>
      <c r="OR71" s="47"/>
      <c r="OS71" s="47"/>
      <c r="OT71" s="47"/>
      <c r="OU71" s="47"/>
      <c r="OV71" s="47"/>
      <c r="OW71" s="47"/>
      <c r="OX71" s="47"/>
      <c r="OY71" s="47"/>
      <c r="OZ71" s="47"/>
      <c r="PA71" s="47"/>
      <c r="PB71" s="47"/>
      <c r="PC71" s="47"/>
      <c r="PD71" s="47"/>
      <c r="PE71" s="47"/>
      <c r="PF71" s="47"/>
      <c r="PG71" s="47"/>
      <c r="PH71" s="47"/>
      <c r="PI71" s="47"/>
      <c r="PJ71" s="47"/>
      <c r="PK71" s="47"/>
      <c r="PL71" s="47"/>
      <c r="PM71" s="47"/>
      <c r="PN71" s="47"/>
      <c r="PO71" s="47"/>
      <c r="PP71" s="47"/>
      <c r="PQ71" s="47"/>
      <c r="PR71" s="47"/>
      <c r="PS71" s="47"/>
      <c r="PT71" s="47"/>
      <c r="PU71" s="47"/>
      <c r="PV71" s="47"/>
      <c r="PW71" s="47"/>
      <c r="PX71" s="47"/>
      <c r="PY71" s="47"/>
      <c r="PZ71" s="47"/>
      <c r="QA71" s="47"/>
      <c r="QB71" s="47"/>
      <c r="QC71" s="47"/>
      <c r="QD71" s="47"/>
      <c r="QE71" s="47"/>
      <c r="QF71" s="47"/>
      <c r="QG71" s="47"/>
      <c r="QH71" s="47"/>
      <c r="QI71" s="47"/>
      <c r="QJ71" s="47"/>
      <c r="QK71" s="47"/>
      <c r="QL71" s="47"/>
      <c r="QM71" s="47"/>
      <c r="QN71" s="47"/>
      <c r="QO71" s="47"/>
      <c r="QP71" s="47"/>
      <c r="QQ71" s="47"/>
      <c r="QR71" s="47"/>
      <c r="QS71" s="47"/>
      <c r="QT71" s="47"/>
      <c r="QU71" s="47"/>
      <c r="QV71" s="47"/>
      <c r="QW71" s="47"/>
      <c r="QX71" s="47"/>
      <c r="QY71" s="47"/>
      <c r="QZ71" s="47"/>
      <c r="RA71" s="47"/>
      <c r="RB71" s="47"/>
      <c r="RC71" s="47"/>
      <c r="RD71" s="47"/>
      <c r="RE71" s="47"/>
      <c r="RF71" s="47"/>
      <c r="RG71" s="47"/>
      <c r="RH71" s="47"/>
      <c r="RI71" s="47"/>
      <c r="RJ71" s="47"/>
      <c r="RK71" s="47"/>
      <c r="RL71" s="47"/>
      <c r="RM71" s="47"/>
      <c r="RN71" s="47"/>
      <c r="RO71" s="47"/>
      <c r="RP71" s="47"/>
      <c r="RQ71" s="47"/>
      <c r="RR71" s="47"/>
      <c r="RS71" s="47"/>
      <c r="RT71" s="47"/>
      <c r="RU71" s="47"/>
      <c r="RV71" s="47"/>
      <c r="RW71" s="47"/>
      <c r="RX71" s="47"/>
      <c r="RY71" s="47"/>
      <c r="RZ71" s="47"/>
      <c r="SA71" s="47"/>
      <c r="SB71" s="47"/>
      <c r="SC71" s="47"/>
      <c r="SD71" s="47"/>
      <c r="SE71" s="47"/>
      <c r="SF71" s="47"/>
      <c r="SG71" s="47"/>
      <c r="SH71" s="47"/>
      <c r="SI71" s="47"/>
      <c r="SJ71" s="47"/>
      <c r="SK71" s="47"/>
      <c r="SL71" s="47"/>
      <c r="SM71" s="47"/>
      <c r="SN71" s="47"/>
      <c r="SO71" s="47"/>
      <c r="SP71" s="47"/>
      <c r="SQ71" s="47"/>
      <c r="SR71" s="47"/>
      <c r="SS71" s="47"/>
      <c r="ST71" s="47"/>
      <c r="SU71" s="47"/>
      <c r="SV71" s="47"/>
      <c r="SW71" s="47"/>
      <c r="SX71" s="47"/>
      <c r="SY71" s="47"/>
      <c r="SZ71" s="47"/>
      <c r="TA71" s="47"/>
      <c r="TB71" s="47"/>
      <c r="TC71" s="47"/>
      <c r="TD71" s="47"/>
      <c r="TE71" s="47"/>
      <c r="TF71" s="47"/>
      <c r="TG71" s="47"/>
      <c r="TH71" s="47"/>
      <c r="TI71" s="47"/>
      <c r="TJ71" s="47"/>
      <c r="TK71" s="47"/>
      <c r="TL71" s="47"/>
      <c r="TM71" s="47"/>
      <c r="TN71" s="47"/>
      <c r="TO71" s="47"/>
      <c r="TP71" s="47"/>
      <c r="TQ71" s="47"/>
      <c r="TR71" s="47"/>
      <c r="TS71" s="47"/>
      <c r="TT71" s="47"/>
      <c r="TU71" s="47"/>
      <c r="TV71" s="47"/>
      <c r="TW71" s="47"/>
      <c r="TX71" s="47"/>
      <c r="TY71" s="47"/>
      <c r="TZ71" s="47"/>
      <c r="UA71" s="47"/>
      <c r="UB71" s="47"/>
      <c r="UC71" s="47"/>
      <c r="UD71" s="47"/>
      <c r="UE71" s="47"/>
      <c r="UF71" s="47"/>
      <c r="UG71" s="47"/>
      <c r="UH71" s="47"/>
      <c r="UI71" s="47"/>
      <c r="UJ71" s="47"/>
      <c r="UK71" s="47"/>
      <c r="UL71" s="47"/>
      <c r="UM71" s="47"/>
      <c r="UN71" s="47"/>
      <c r="UO71" s="47"/>
      <c r="UP71" s="47"/>
      <c r="UQ71" s="47"/>
      <c r="UR71" s="47"/>
      <c r="US71" s="47"/>
      <c r="UT71" s="47"/>
      <c r="UU71" s="47"/>
      <c r="UV71" s="47"/>
      <c r="UW71" s="47"/>
      <c r="UX71" s="47"/>
      <c r="UY71" s="47"/>
      <c r="UZ71" s="47"/>
      <c r="VA71" s="47"/>
      <c r="VB71" s="47"/>
      <c r="VC71" s="47"/>
      <c r="VD71" s="47"/>
      <c r="VE71" s="47"/>
      <c r="VF71" s="47"/>
      <c r="VG71" s="47"/>
      <c r="VH71" s="47"/>
      <c r="VI71" s="47"/>
      <c r="VJ71" s="47"/>
      <c r="VK71" s="47"/>
      <c r="VL71" s="47"/>
      <c r="VM71" s="47"/>
      <c r="VN71" s="47"/>
      <c r="VO71" s="47"/>
      <c r="VP71" s="47"/>
      <c r="VQ71" s="47"/>
      <c r="VR71" s="47"/>
      <c r="VS71" s="47"/>
      <c r="VT71" s="47"/>
      <c r="VU71" s="47"/>
      <c r="VV71" s="47"/>
      <c r="VW71" s="47"/>
      <c r="VX71" s="47"/>
      <c r="VY71" s="47"/>
      <c r="VZ71" s="47"/>
      <c r="WA71" s="47"/>
      <c r="WB71" s="47"/>
      <c r="WC71" s="47"/>
      <c r="WD71" s="47"/>
      <c r="WE71" s="47"/>
      <c r="WF71" s="47"/>
      <c r="WG71" s="47"/>
      <c r="WH71" s="47"/>
      <c r="WI71" s="47"/>
      <c r="WJ71" s="47"/>
      <c r="WK71" s="47"/>
      <c r="WL71" s="47"/>
      <c r="WM71" s="47"/>
      <c r="WN71" s="47"/>
      <c r="WO71" s="47"/>
      <c r="WP71" s="47"/>
      <c r="WQ71" s="47"/>
      <c r="WR71" s="47"/>
      <c r="WS71" s="47"/>
      <c r="WT71" s="47"/>
      <c r="WU71" s="47"/>
      <c r="WV71" s="47"/>
      <c r="WW71" s="47"/>
      <c r="WX71" s="47"/>
      <c r="WY71" s="47"/>
      <c r="WZ71" s="47"/>
      <c r="XA71" s="47"/>
      <c r="XB71" s="47"/>
      <c r="XC71" s="47"/>
      <c r="XD71" s="47"/>
      <c r="XE71" s="47"/>
      <c r="XF71" s="47"/>
      <c r="XG71" s="47"/>
      <c r="XH71" s="47"/>
      <c r="XI71" s="47"/>
      <c r="XJ71" s="47"/>
      <c r="XK71" s="47"/>
      <c r="XL71" s="47"/>
      <c r="XM71" s="47"/>
      <c r="XN71" s="47"/>
      <c r="XO71" s="47"/>
      <c r="XP71" s="47"/>
      <c r="XQ71" s="47"/>
      <c r="XR71" s="47"/>
      <c r="XS71" s="47"/>
      <c r="XT71" s="47"/>
      <c r="XU71" s="47"/>
      <c r="XV71" s="47"/>
      <c r="XW71" s="47"/>
      <c r="XX71" s="47"/>
      <c r="XY71" s="47"/>
      <c r="XZ71" s="47"/>
      <c r="YA71" s="47"/>
      <c r="YB71" s="47"/>
      <c r="YC71" s="47"/>
      <c r="YD71" s="47"/>
      <c r="YE71" s="47"/>
      <c r="YF71" s="47"/>
      <c r="YG71" s="47"/>
      <c r="YH71" s="47"/>
      <c r="YI71" s="47"/>
      <c r="YJ71" s="47"/>
      <c r="YK71" s="47"/>
      <c r="YL71" s="47"/>
      <c r="YM71" s="47"/>
      <c r="YN71" s="47"/>
      <c r="YO71" s="47"/>
      <c r="YP71" s="47"/>
      <c r="YQ71" s="47"/>
      <c r="YR71" s="47"/>
      <c r="YS71" s="47"/>
      <c r="YT71" s="47"/>
      <c r="YU71" s="47"/>
      <c r="YV71" s="47"/>
      <c r="YW71" s="47"/>
      <c r="YX71" s="47"/>
      <c r="YY71" s="47"/>
      <c r="YZ71" s="47"/>
      <c r="ZA71" s="47"/>
      <c r="ZB71" s="47"/>
      <c r="ZC71" s="47"/>
      <c r="ZD71" s="47"/>
      <c r="ZE71" s="47"/>
      <c r="ZF71" s="47"/>
      <c r="ZG71" s="47"/>
      <c r="ZH71" s="47"/>
      <c r="ZI71" s="47"/>
      <c r="ZJ71" s="47"/>
      <c r="ZK71" s="47"/>
      <c r="ZL71" s="47"/>
      <c r="ZM71" s="47"/>
      <c r="ZN71" s="47"/>
      <c r="ZO71" s="47"/>
      <c r="ZP71" s="47"/>
      <c r="ZQ71" s="47"/>
      <c r="ZR71" s="47"/>
      <c r="ZS71" s="47"/>
      <c r="ZT71" s="47"/>
      <c r="ZU71" s="47"/>
      <c r="ZV71" s="47"/>
      <c r="ZW71" s="47"/>
      <c r="ZX71" s="47"/>
      <c r="ZY71" s="47"/>
      <c r="ZZ71" s="47"/>
      <c r="AAA71" s="47"/>
      <c r="AAB71" s="47"/>
      <c r="AAC71" s="47"/>
      <c r="AAD71" s="47"/>
      <c r="AAE71" s="47"/>
      <c r="AAF71" s="47"/>
      <c r="AAG71" s="47"/>
      <c r="AAH71" s="47"/>
      <c r="AAI71" s="47"/>
      <c r="AAJ71" s="47"/>
      <c r="AAK71" s="47"/>
      <c r="AAL71" s="47"/>
      <c r="AAM71" s="47"/>
      <c r="AAN71" s="47"/>
      <c r="AAO71" s="47"/>
      <c r="AAP71" s="47"/>
      <c r="AAQ71" s="47"/>
      <c r="AAR71" s="47"/>
      <c r="AAS71" s="47"/>
      <c r="AAT71" s="47"/>
      <c r="AAU71" s="47"/>
      <c r="AAV71" s="47"/>
      <c r="AAW71" s="47"/>
      <c r="AAX71" s="47"/>
      <c r="AAY71" s="47"/>
      <c r="AAZ71" s="47"/>
      <c r="ABA71" s="47"/>
      <c r="ABB71" s="47"/>
      <c r="ABC71" s="47"/>
      <c r="ABD71" s="47"/>
      <c r="ABE71" s="47"/>
      <c r="ABF71" s="47"/>
      <c r="ABG71" s="47"/>
      <c r="ABH71" s="47"/>
      <c r="ABI71" s="47"/>
      <c r="ABJ71" s="47"/>
      <c r="ABK71" s="47"/>
      <c r="ABL71" s="47"/>
      <c r="ABM71" s="47"/>
      <c r="ABN71" s="47"/>
      <c r="ABO71" s="47"/>
      <c r="ABP71" s="47"/>
      <c r="ABQ71" s="47"/>
      <c r="ABR71" s="47"/>
      <c r="ABS71" s="47"/>
      <c r="ABT71" s="47"/>
      <c r="ABU71" s="47"/>
      <c r="ABV71" s="47"/>
      <c r="ABW71" s="47"/>
      <c r="ABX71" s="47"/>
      <c r="ABY71" s="47"/>
      <c r="ABZ71" s="47"/>
      <c r="ACA71" s="47"/>
      <c r="ACB71" s="47"/>
      <c r="ACC71" s="47"/>
      <c r="ACD71" s="47"/>
      <c r="ACE71" s="47"/>
      <c r="ACF71" s="47"/>
      <c r="ACG71" s="47"/>
      <c r="ACH71" s="47"/>
      <c r="ACI71" s="47"/>
      <c r="ACJ71" s="47"/>
      <c r="ACK71" s="47"/>
      <c r="ACL71" s="47"/>
      <c r="ACM71" s="47"/>
      <c r="ACN71" s="47"/>
      <c r="ACO71" s="47"/>
      <c r="ACP71" s="47"/>
      <c r="ACQ71" s="47"/>
      <c r="ACR71" s="47"/>
      <c r="ACS71" s="47"/>
      <c r="ACT71" s="47"/>
      <c r="ACU71" s="47"/>
      <c r="ACV71" s="47"/>
      <c r="ACW71" s="47"/>
      <c r="ACX71" s="47"/>
      <c r="ACY71" s="47"/>
      <c r="ACZ71" s="47"/>
      <c r="ADA71" s="47"/>
      <c r="ADB71" s="47"/>
      <c r="ADC71" s="47"/>
      <c r="ADD71" s="47"/>
      <c r="ADE71" s="47"/>
      <c r="ADF71" s="47"/>
      <c r="ADG71" s="47"/>
      <c r="ADH71" s="47"/>
      <c r="ADI71" s="47"/>
      <c r="ADJ71" s="47"/>
      <c r="ADK71" s="47"/>
      <c r="ADL71" s="47"/>
      <c r="ADM71" s="47"/>
      <c r="ADN71" s="47"/>
      <c r="ADO71" s="47"/>
      <c r="ADP71" s="47"/>
      <c r="ADQ71" s="47"/>
      <c r="ADR71" s="47"/>
      <c r="ADS71" s="47"/>
      <c r="ADT71" s="47"/>
      <c r="ADU71" s="47"/>
      <c r="ADV71" s="47"/>
      <c r="ADW71" s="47"/>
      <c r="ADX71" s="47"/>
      <c r="ADY71" s="47"/>
      <c r="ADZ71" s="47"/>
      <c r="AEA71" s="47"/>
      <c r="AEB71" s="47"/>
      <c r="AEC71" s="47"/>
      <c r="AED71" s="47"/>
      <c r="AEE71" s="47"/>
      <c r="AEF71" s="47"/>
      <c r="AEG71" s="47"/>
      <c r="AEH71" s="47"/>
      <c r="AEI71" s="47"/>
      <c r="AEJ71" s="47"/>
      <c r="AEK71" s="47"/>
      <c r="AEL71" s="47"/>
      <c r="AEM71" s="47"/>
      <c r="AEN71" s="47"/>
      <c r="AEO71" s="47"/>
      <c r="AEP71" s="47"/>
      <c r="AEQ71" s="47"/>
      <c r="AER71" s="47"/>
      <c r="AES71" s="47"/>
      <c r="AET71" s="47"/>
      <c r="AEU71" s="47"/>
      <c r="AEV71" s="47"/>
      <c r="AEW71" s="47"/>
      <c r="AEX71" s="47"/>
      <c r="AEY71" s="47"/>
      <c r="AEZ71" s="47"/>
      <c r="AFA71" s="47"/>
      <c r="AFB71" s="47"/>
      <c r="AFC71" s="47"/>
      <c r="AFD71" s="47"/>
      <c r="AFE71" s="47"/>
      <c r="AFF71" s="47"/>
      <c r="AFG71" s="47"/>
      <c r="AFH71" s="47"/>
      <c r="AFI71" s="47"/>
      <c r="AFJ71" s="47"/>
      <c r="AFK71" s="47"/>
      <c r="AFL71" s="47"/>
      <c r="AFM71" s="47"/>
      <c r="AFN71" s="47"/>
      <c r="AFO71" s="47"/>
      <c r="AFP71" s="47"/>
      <c r="AFQ71" s="47"/>
      <c r="AFR71" s="47"/>
      <c r="AFS71" s="47"/>
      <c r="AFT71" s="47"/>
      <c r="AFU71" s="47"/>
      <c r="AFV71" s="47"/>
      <c r="AFW71" s="47"/>
      <c r="AFX71" s="47"/>
      <c r="AFY71" s="47"/>
      <c r="AFZ71" s="47"/>
      <c r="AGA71" s="47"/>
      <c r="AGB71" s="47"/>
      <c r="AGC71" s="47"/>
      <c r="AGD71" s="47"/>
      <c r="AGE71" s="47"/>
      <c r="AGF71" s="47"/>
      <c r="AGG71" s="47"/>
      <c r="AGH71" s="47"/>
      <c r="AGI71" s="47"/>
      <c r="AGJ71" s="47"/>
      <c r="AGK71" s="47"/>
      <c r="AGL71" s="47"/>
      <c r="AGM71" s="47"/>
      <c r="AGN71" s="47"/>
      <c r="AGO71" s="47"/>
      <c r="AGP71" s="47"/>
      <c r="AGQ71" s="47"/>
      <c r="AGR71" s="47"/>
      <c r="AGS71" s="47"/>
      <c r="AGT71" s="47"/>
      <c r="AGU71" s="47"/>
      <c r="AGV71" s="47"/>
      <c r="AGW71" s="47"/>
      <c r="AGX71" s="47"/>
      <c r="AGY71" s="47"/>
      <c r="AGZ71" s="47"/>
      <c r="AHA71" s="47"/>
      <c r="AHB71" s="47"/>
      <c r="AHC71" s="47"/>
      <c r="AHD71" s="47"/>
      <c r="AHE71" s="47"/>
      <c r="AHF71" s="47"/>
      <c r="AHG71" s="47"/>
      <c r="AHH71" s="47"/>
      <c r="AHI71" s="47"/>
      <c r="AHJ71" s="47"/>
      <c r="AHK71" s="47"/>
      <c r="AHL71" s="47"/>
      <c r="AHM71" s="47"/>
      <c r="AHN71" s="47"/>
      <c r="AHO71" s="47"/>
      <c r="AHP71" s="47"/>
      <c r="AHQ71" s="47"/>
      <c r="AHR71" s="47"/>
      <c r="AHS71" s="47"/>
      <c r="AHT71" s="47"/>
      <c r="AHU71" s="47"/>
      <c r="AHV71" s="47"/>
      <c r="AHW71" s="47"/>
      <c r="AHX71" s="47"/>
      <c r="AHY71" s="47"/>
      <c r="AHZ71" s="47"/>
      <c r="AIA71" s="47"/>
      <c r="AIB71" s="47"/>
      <c r="AIC71" s="47"/>
      <c r="AID71" s="47"/>
      <c r="AIE71" s="47"/>
      <c r="AIF71" s="47"/>
      <c r="AIG71" s="47"/>
      <c r="AIH71" s="47"/>
      <c r="AII71" s="47"/>
      <c r="AIJ71" s="47"/>
      <c r="AIK71" s="47"/>
      <c r="AIL71" s="47"/>
      <c r="AIM71" s="47"/>
      <c r="AIN71" s="47"/>
      <c r="AIO71" s="47"/>
      <c r="AIP71" s="47"/>
      <c r="AIQ71" s="47"/>
      <c r="AIR71" s="47"/>
      <c r="AIS71" s="47"/>
      <c r="AIT71" s="47"/>
      <c r="AIU71" s="47"/>
      <c r="AIV71" s="47"/>
      <c r="AIW71" s="47"/>
      <c r="AIX71" s="47"/>
      <c r="AIY71" s="47"/>
      <c r="AIZ71" s="47"/>
      <c r="AJA71" s="47"/>
      <c r="AJB71" s="47"/>
      <c r="AJC71" s="47"/>
      <c r="AJD71" s="47"/>
      <c r="AJE71" s="47"/>
      <c r="AJF71" s="47"/>
      <c r="AJG71" s="47"/>
      <c r="AJH71" s="47"/>
      <c r="AJI71" s="47"/>
      <c r="AJJ71" s="47"/>
      <c r="AJK71" s="47"/>
      <c r="AJL71" s="47"/>
      <c r="AJM71" s="47"/>
      <c r="AJN71" s="47"/>
      <c r="AJO71" s="47"/>
      <c r="AJP71" s="47"/>
      <c r="AJQ71" s="47"/>
      <c r="AJR71" s="47"/>
      <c r="AJS71" s="47"/>
      <c r="AJT71" s="47"/>
      <c r="AJU71" s="47"/>
      <c r="AJV71" s="47"/>
      <c r="AJW71" s="47"/>
      <c r="AJX71" s="47"/>
      <c r="AJY71" s="47"/>
      <c r="AJZ71" s="47"/>
      <c r="AKA71" s="47"/>
      <c r="AKB71" s="47"/>
      <c r="AKC71" s="47"/>
      <c r="AKD71" s="47"/>
      <c r="AKE71" s="47"/>
      <c r="AKF71" s="47"/>
      <c r="AKG71" s="47"/>
      <c r="AKH71" s="47"/>
      <c r="AKI71" s="47"/>
      <c r="AKJ71" s="47"/>
      <c r="AKK71" s="47"/>
      <c r="AKL71" s="47"/>
      <c r="AKM71" s="47"/>
      <c r="AKN71" s="47"/>
      <c r="AKO71" s="47"/>
      <c r="AKP71" s="47"/>
      <c r="AKQ71" s="47"/>
      <c r="AKR71" s="47"/>
      <c r="AKS71" s="47"/>
      <c r="AKT71" s="47"/>
      <c r="AKU71" s="47"/>
      <c r="AKV71" s="47"/>
      <c r="AKW71" s="47"/>
      <c r="AKX71" s="47"/>
      <c r="AKY71" s="47"/>
      <c r="AKZ71" s="47"/>
      <c r="ALA71" s="47"/>
      <c r="ALB71" s="47"/>
      <c r="ALC71" s="47"/>
      <c r="ALD71" s="47"/>
      <c r="ALE71" s="47"/>
      <c r="ALF71" s="47"/>
      <c r="ALG71" s="47"/>
      <c r="ALH71" s="47"/>
      <c r="ALI71" s="47"/>
      <c r="ALJ71" s="47"/>
      <c r="ALK71" s="47"/>
      <c r="ALL71" s="47"/>
      <c r="ALM71" s="47"/>
      <c r="ALN71" s="47"/>
      <c r="ALO71" s="47"/>
      <c r="ALP71" s="47"/>
      <c r="ALQ71" s="47"/>
      <c r="ALR71" s="47"/>
      <c r="ALS71" s="47"/>
      <c r="ALT71" s="47"/>
      <c r="ALU71" s="47"/>
      <c r="ALV71" s="47"/>
      <c r="ALW71" s="47"/>
      <c r="ALX71" s="47"/>
      <c r="ALY71" s="47"/>
      <c r="ALZ71" s="47"/>
      <c r="AMA71" s="47"/>
      <c r="AMB71" s="47"/>
      <c r="AMC71" s="47"/>
      <c r="AMD71" s="47"/>
      <c r="AME71" s="47"/>
      <c r="AMF71" s="47"/>
      <c r="AMG71" s="47"/>
      <c r="AMH71" s="47"/>
      <c r="AMI71" s="47"/>
      <c r="AMJ71" s="47"/>
      <c r="AMK71" s="47"/>
      <c r="AML71" s="47"/>
      <c r="AMM71" s="47"/>
      <c r="AMN71" s="47"/>
      <c r="AMO71" s="47"/>
      <c r="AMP71" s="47"/>
      <c r="AMQ71" s="47"/>
      <c r="AMR71" s="47"/>
      <c r="AMS71" s="47"/>
      <c r="AMT71" s="47"/>
      <c r="AMU71" s="47"/>
      <c r="AMV71" s="47"/>
      <c r="AMW71" s="47"/>
      <c r="AMX71" s="47"/>
      <c r="AMY71" s="47"/>
      <c r="AMZ71" s="47"/>
      <c r="ANA71" s="47"/>
      <c r="ANB71" s="47"/>
      <c r="ANC71" s="47"/>
      <c r="AND71" s="47"/>
      <c r="ANE71" s="47"/>
      <c r="ANF71" s="47"/>
      <c r="ANG71" s="47"/>
      <c r="ANH71" s="47"/>
      <c r="ANI71" s="47"/>
      <c r="ANJ71" s="47"/>
      <c r="ANK71" s="47"/>
      <c r="ANL71" s="47"/>
      <c r="ANM71" s="47"/>
      <c r="ANN71" s="47"/>
      <c r="ANO71" s="47"/>
      <c r="ANP71" s="47"/>
      <c r="ANQ71" s="47"/>
      <c r="ANR71" s="47"/>
      <c r="ANS71" s="47"/>
      <c r="ANT71" s="47"/>
      <c r="ANU71" s="47"/>
      <c r="ANV71" s="47"/>
      <c r="ANW71" s="47"/>
      <c r="ANX71" s="47"/>
      <c r="ANY71" s="47"/>
      <c r="ANZ71" s="47"/>
      <c r="AOA71" s="47"/>
      <c r="AOB71" s="47"/>
      <c r="AOC71" s="47"/>
      <c r="AOD71" s="47"/>
      <c r="AOE71" s="47"/>
      <c r="AOF71" s="47"/>
      <c r="AOG71" s="47"/>
      <c r="AOH71" s="47"/>
      <c r="AOI71" s="47"/>
      <c r="AOJ71" s="47"/>
      <c r="AOK71" s="47"/>
      <c r="AOL71" s="47"/>
      <c r="AOM71" s="47"/>
      <c r="AON71" s="47"/>
      <c r="AOO71" s="47"/>
      <c r="AOP71" s="47"/>
      <c r="AOQ71" s="47"/>
      <c r="AOR71" s="47"/>
      <c r="AOS71" s="47"/>
      <c r="AOT71" s="47"/>
      <c r="AOU71" s="47"/>
      <c r="AOV71" s="47"/>
      <c r="AOW71" s="47"/>
      <c r="AOX71" s="47"/>
      <c r="AOY71" s="47"/>
      <c r="AOZ71" s="47"/>
      <c r="APA71" s="47"/>
      <c r="APB71" s="47"/>
      <c r="APC71" s="47"/>
      <c r="APD71" s="47"/>
      <c r="APE71" s="47"/>
      <c r="APF71" s="47"/>
      <c r="APG71" s="47"/>
      <c r="APH71" s="47"/>
      <c r="API71" s="47"/>
      <c r="APJ71" s="47"/>
      <c r="APK71" s="47"/>
      <c r="APL71" s="47"/>
      <c r="APM71" s="47"/>
      <c r="APN71" s="47"/>
      <c r="APO71" s="47"/>
      <c r="APP71" s="47"/>
      <c r="APQ71" s="47"/>
      <c r="APR71" s="47"/>
      <c r="APS71" s="47"/>
      <c r="APT71" s="47"/>
      <c r="APU71" s="47"/>
      <c r="APV71" s="47"/>
      <c r="APW71" s="47"/>
      <c r="APX71" s="47"/>
      <c r="APY71" s="47"/>
      <c r="APZ71" s="47"/>
      <c r="AQA71" s="47"/>
      <c r="AQB71" s="47"/>
      <c r="AQC71" s="47"/>
      <c r="AQD71" s="47"/>
      <c r="AQE71" s="47"/>
      <c r="AQF71" s="47"/>
      <c r="AQG71" s="47"/>
      <c r="AQH71" s="47"/>
      <c r="AQI71" s="47"/>
      <c r="AQJ71" s="47"/>
      <c r="AQK71" s="47"/>
      <c r="AQL71" s="47"/>
      <c r="AQM71" s="47"/>
      <c r="AQN71" s="47"/>
      <c r="AQO71" s="47"/>
      <c r="AQP71" s="47"/>
      <c r="AQQ71" s="47"/>
      <c r="AQR71" s="47"/>
      <c r="AQS71" s="47"/>
      <c r="AQT71" s="47"/>
      <c r="AQU71" s="47"/>
      <c r="AQV71" s="47"/>
      <c r="AQW71" s="47"/>
      <c r="AQX71" s="47"/>
      <c r="AQY71" s="47"/>
      <c r="AQZ71" s="47"/>
      <c r="ARA71" s="47"/>
      <c r="ARB71" s="47"/>
      <c r="ARC71" s="47"/>
      <c r="ARD71" s="47"/>
      <c r="ARE71" s="47"/>
      <c r="ARF71" s="47"/>
      <c r="ARG71" s="47"/>
      <c r="ARH71" s="47"/>
      <c r="ARI71" s="47"/>
      <c r="ARJ71" s="47"/>
      <c r="ARK71" s="47"/>
      <c r="ARL71" s="47"/>
      <c r="ARM71" s="47"/>
      <c r="ARN71" s="47"/>
      <c r="ARO71" s="47"/>
      <c r="ARP71" s="47"/>
      <c r="ARQ71" s="47"/>
      <c r="ARR71" s="47"/>
      <c r="ARS71" s="47"/>
      <c r="ART71" s="47"/>
      <c r="ARU71" s="47"/>
      <c r="ARV71" s="47"/>
      <c r="ARW71" s="47"/>
      <c r="ARX71" s="47"/>
      <c r="ARY71" s="47"/>
      <c r="ARZ71" s="47"/>
      <c r="ASA71" s="47"/>
      <c r="ASB71" s="47"/>
      <c r="ASC71" s="47"/>
      <c r="ASD71" s="47"/>
      <c r="ASE71" s="47"/>
      <c r="ASF71" s="47"/>
      <c r="ASG71" s="47"/>
      <c r="ASH71" s="47"/>
      <c r="ASI71" s="47"/>
      <c r="ASJ71" s="47"/>
      <c r="ASK71" s="47"/>
      <c r="ASL71" s="47"/>
      <c r="ASM71" s="47"/>
      <c r="ASN71" s="47"/>
      <c r="ASO71" s="47"/>
      <c r="ASP71" s="47"/>
      <c r="ASQ71" s="47"/>
      <c r="ASR71" s="47"/>
      <c r="ASS71" s="47"/>
      <c r="AST71" s="47"/>
      <c r="ASU71" s="47"/>
      <c r="ASV71" s="47"/>
      <c r="ASW71" s="47"/>
      <c r="ASX71" s="47"/>
      <c r="ASY71" s="47"/>
      <c r="ASZ71" s="47"/>
      <c r="ATA71" s="47"/>
      <c r="ATB71" s="47"/>
      <c r="ATC71" s="47"/>
      <c r="ATD71" s="47"/>
      <c r="ATE71" s="47"/>
      <c r="ATF71" s="47"/>
      <c r="ATG71" s="47"/>
      <c r="ATH71" s="47"/>
      <c r="ATI71" s="47"/>
      <c r="ATJ71" s="47"/>
      <c r="ATK71" s="47"/>
      <c r="ATL71" s="47"/>
      <c r="ATM71" s="47"/>
      <c r="ATN71" s="47"/>
      <c r="ATO71" s="47"/>
      <c r="ATP71" s="47"/>
      <c r="ATQ71" s="47"/>
      <c r="ATR71" s="47"/>
      <c r="ATS71" s="47"/>
      <c r="ATT71" s="47"/>
      <c r="ATU71" s="47"/>
      <c r="ATV71" s="47"/>
      <c r="ATW71" s="47"/>
      <c r="ATX71" s="47"/>
      <c r="ATY71" s="47"/>
      <c r="ATZ71" s="47"/>
      <c r="AUA71" s="47"/>
      <c r="AUB71" s="47"/>
      <c r="AUC71" s="47"/>
      <c r="AUD71" s="47"/>
      <c r="AUE71" s="47"/>
      <c r="AUF71" s="47"/>
      <c r="AUG71" s="47"/>
      <c r="AUH71" s="47"/>
      <c r="AUI71" s="47"/>
      <c r="AUJ71" s="47"/>
      <c r="AUK71" s="47"/>
      <c r="AUL71" s="47"/>
      <c r="AUM71" s="47"/>
      <c r="AUN71" s="47"/>
      <c r="AUO71" s="47"/>
      <c r="AUP71" s="47"/>
      <c r="AUQ71" s="47"/>
      <c r="AUR71" s="47"/>
      <c r="AUS71" s="47"/>
      <c r="AUT71" s="47"/>
      <c r="AUU71" s="47"/>
      <c r="AUV71" s="47"/>
      <c r="AUW71" s="47"/>
      <c r="AUX71" s="47"/>
      <c r="AUY71" s="47"/>
      <c r="AUZ71" s="47"/>
      <c r="AVA71" s="47"/>
      <c r="AVB71" s="47"/>
      <c r="AVC71" s="47"/>
      <c r="AVD71" s="47"/>
      <c r="AVE71" s="47"/>
      <c r="AVF71" s="47"/>
      <c r="AVG71" s="47"/>
      <c r="AVH71" s="47"/>
      <c r="AVI71" s="47"/>
      <c r="AVJ71" s="47"/>
      <c r="AVK71" s="47"/>
      <c r="AVL71" s="47"/>
      <c r="AVM71" s="47"/>
      <c r="AVN71" s="47"/>
      <c r="AVO71" s="47"/>
      <c r="AVP71" s="47"/>
      <c r="AVQ71" s="47"/>
      <c r="AVR71" s="47"/>
      <c r="AVS71" s="47"/>
      <c r="AVT71" s="47"/>
      <c r="AVU71" s="47"/>
      <c r="AVV71" s="47"/>
      <c r="AVW71" s="47"/>
      <c r="AVX71" s="47"/>
      <c r="AVY71" s="47"/>
      <c r="AVZ71" s="47"/>
      <c r="AWA71" s="47"/>
      <c r="AWB71" s="47"/>
      <c r="AWC71" s="47"/>
      <c r="AWD71" s="47"/>
      <c r="AWE71" s="47"/>
      <c r="AWF71" s="47"/>
      <c r="AWG71" s="47"/>
      <c r="AWH71" s="47"/>
      <c r="AWI71" s="47"/>
      <c r="AWJ71" s="47"/>
      <c r="AWK71" s="47"/>
      <c r="AWL71" s="47"/>
      <c r="AWM71" s="47"/>
      <c r="AWN71" s="47"/>
      <c r="AWO71" s="47"/>
      <c r="AWP71" s="47"/>
      <c r="AWQ71" s="47"/>
      <c r="AWR71" s="47"/>
      <c r="AWS71" s="47"/>
      <c r="AWT71" s="47"/>
      <c r="AWU71" s="47"/>
      <c r="AWV71" s="47"/>
      <c r="AWW71" s="47"/>
      <c r="AWX71" s="47"/>
      <c r="AWY71" s="47"/>
      <c r="AWZ71" s="47"/>
      <c r="AXA71" s="47"/>
      <c r="AXB71" s="47"/>
      <c r="AXC71" s="47"/>
      <c r="AXD71" s="47"/>
      <c r="AXE71" s="47"/>
      <c r="AXF71" s="47"/>
      <c r="AXG71" s="47"/>
      <c r="AXH71" s="47"/>
      <c r="AXI71" s="47"/>
      <c r="AXJ71" s="47"/>
      <c r="AXK71" s="47"/>
      <c r="AXL71" s="47"/>
      <c r="AXM71" s="47"/>
      <c r="AXN71" s="47"/>
      <c r="AXO71" s="47"/>
      <c r="AXP71" s="47"/>
      <c r="AXQ71" s="47"/>
      <c r="AXR71" s="47"/>
      <c r="AXS71" s="47"/>
      <c r="AXT71" s="47"/>
      <c r="AXU71" s="47"/>
      <c r="AXV71" s="47"/>
      <c r="AXW71" s="47"/>
      <c r="AXX71" s="47"/>
      <c r="AXY71" s="47"/>
      <c r="AXZ71" s="47"/>
      <c r="AYA71" s="47"/>
      <c r="AYB71" s="47"/>
      <c r="AYC71" s="47"/>
      <c r="AYD71" s="47"/>
      <c r="AYE71" s="47"/>
      <c r="AYF71" s="47"/>
      <c r="AYG71" s="47"/>
      <c r="AYH71" s="47"/>
      <c r="AYI71" s="47"/>
      <c r="AYJ71" s="47"/>
      <c r="AYK71" s="47"/>
      <c r="AYL71" s="47"/>
      <c r="AYM71" s="47"/>
      <c r="AYN71" s="47"/>
      <c r="AYO71" s="47"/>
      <c r="AYP71" s="47"/>
      <c r="AYQ71" s="47"/>
      <c r="AYR71" s="47"/>
      <c r="AYS71" s="47"/>
      <c r="AYT71" s="47"/>
      <c r="AYU71" s="47"/>
      <c r="AYV71" s="47"/>
      <c r="AYW71" s="47"/>
      <c r="AYX71" s="47"/>
      <c r="AYY71" s="47"/>
      <c r="AYZ71" s="47"/>
      <c r="AZA71" s="47"/>
      <c r="AZB71" s="47"/>
      <c r="AZC71" s="47"/>
      <c r="AZD71" s="47"/>
      <c r="AZE71" s="47"/>
      <c r="AZF71" s="47"/>
      <c r="AZG71" s="47"/>
      <c r="AZH71" s="47"/>
      <c r="AZI71" s="47"/>
      <c r="AZJ71" s="47"/>
      <c r="AZK71" s="47"/>
      <c r="AZL71" s="47"/>
      <c r="AZM71" s="47"/>
      <c r="AZN71" s="47"/>
      <c r="AZO71" s="47"/>
      <c r="AZP71" s="47"/>
      <c r="AZQ71" s="47"/>
      <c r="AZR71" s="47"/>
      <c r="AZS71" s="47"/>
      <c r="AZT71" s="47"/>
      <c r="AZU71" s="47"/>
      <c r="AZV71" s="47"/>
      <c r="AZW71" s="47"/>
      <c r="AZX71" s="47"/>
      <c r="AZY71" s="47"/>
      <c r="AZZ71" s="47"/>
      <c r="BAA71" s="47"/>
      <c r="BAB71" s="47"/>
      <c r="BAC71" s="47"/>
      <c r="BAD71" s="47"/>
      <c r="BAE71" s="47"/>
      <c r="BAF71" s="47"/>
      <c r="BAG71" s="47"/>
      <c r="BAH71" s="47"/>
      <c r="BAI71" s="47"/>
      <c r="BAJ71" s="47"/>
      <c r="BAK71" s="47"/>
      <c r="BAL71" s="47"/>
      <c r="BAM71" s="47"/>
      <c r="BAN71" s="47"/>
      <c r="BAO71" s="47"/>
      <c r="BAP71" s="47"/>
      <c r="BAQ71" s="47"/>
      <c r="BAR71" s="47"/>
      <c r="BAS71" s="47"/>
      <c r="BAT71" s="47"/>
      <c r="BAU71" s="47"/>
      <c r="BAV71" s="47"/>
      <c r="BAW71" s="47"/>
      <c r="BAX71" s="47"/>
      <c r="BAY71" s="47"/>
      <c r="BAZ71" s="47"/>
      <c r="BBA71" s="47"/>
      <c r="BBB71" s="47"/>
      <c r="BBC71" s="47"/>
      <c r="BBD71" s="47"/>
      <c r="BBE71" s="47"/>
      <c r="BBF71" s="47"/>
      <c r="BBG71" s="47"/>
      <c r="BBH71" s="47"/>
      <c r="BBI71" s="47"/>
      <c r="BBJ71" s="47"/>
      <c r="BBK71" s="47"/>
      <c r="BBL71" s="47"/>
      <c r="BBM71" s="47"/>
      <c r="BBN71" s="47"/>
      <c r="BBO71" s="47"/>
      <c r="BBP71" s="47"/>
      <c r="BBQ71" s="47"/>
      <c r="BBR71" s="47"/>
      <c r="BBS71" s="47"/>
      <c r="BBT71" s="47"/>
      <c r="BBU71" s="47"/>
      <c r="BBV71" s="47"/>
      <c r="BBW71" s="47"/>
      <c r="BBX71" s="47"/>
      <c r="BBY71" s="47"/>
      <c r="BBZ71" s="47"/>
      <c r="BCA71" s="47"/>
      <c r="BCB71" s="47"/>
      <c r="BCC71" s="47"/>
      <c r="BCD71" s="47"/>
      <c r="BCE71" s="47"/>
      <c r="BCF71" s="47"/>
      <c r="BCG71" s="47"/>
      <c r="BCH71" s="47"/>
      <c r="BCI71" s="47"/>
      <c r="BCJ71" s="47"/>
      <c r="BCK71" s="47"/>
      <c r="BCL71" s="47"/>
      <c r="BCM71" s="47"/>
      <c r="BCN71" s="47"/>
      <c r="BCO71" s="47"/>
      <c r="BCP71" s="47"/>
      <c r="BCQ71" s="47"/>
      <c r="BCR71" s="47"/>
      <c r="BCS71" s="47"/>
      <c r="BCT71" s="47"/>
      <c r="BCU71" s="47"/>
      <c r="BCV71" s="47"/>
      <c r="BCW71" s="47"/>
      <c r="BCX71" s="47"/>
      <c r="BCY71" s="47"/>
      <c r="BCZ71" s="47"/>
      <c r="BDA71" s="47"/>
      <c r="BDB71" s="47"/>
      <c r="BDC71" s="47"/>
      <c r="BDD71" s="47"/>
      <c r="BDE71" s="47"/>
      <c r="BDF71" s="47"/>
      <c r="BDG71" s="47"/>
      <c r="BDH71" s="47"/>
      <c r="BDI71" s="47"/>
      <c r="BDJ71" s="47"/>
      <c r="BDK71" s="47"/>
      <c r="BDL71" s="47"/>
      <c r="BDM71" s="47"/>
      <c r="BDN71" s="47"/>
      <c r="BDO71" s="47"/>
      <c r="BDP71" s="47"/>
      <c r="BDQ71" s="47"/>
      <c r="BDR71" s="47"/>
      <c r="BDS71" s="47"/>
      <c r="BDT71" s="47"/>
      <c r="BDU71" s="47"/>
      <c r="BDV71" s="47"/>
      <c r="BDW71" s="47"/>
      <c r="BDX71" s="47"/>
      <c r="BDY71" s="47"/>
      <c r="BDZ71" s="47"/>
      <c r="BEA71" s="47"/>
      <c r="BEB71" s="47"/>
      <c r="BEC71" s="47"/>
      <c r="BED71" s="47"/>
      <c r="BEE71" s="47"/>
      <c r="BEF71" s="47"/>
      <c r="BEG71" s="47"/>
      <c r="BEH71" s="47"/>
      <c r="BEI71" s="47"/>
      <c r="BEJ71" s="47"/>
      <c r="BEK71" s="47"/>
      <c r="BEL71" s="47"/>
      <c r="BEM71" s="47"/>
      <c r="BEN71" s="47"/>
      <c r="BEO71" s="47"/>
      <c r="BEP71" s="47"/>
      <c r="BEQ71" s="47"/>
      <c r="BER71" s="47"/>
      <c r="BES71" s="47"/>
      <c r="BET71" s="47"/>
      <c r="BEU71" s="47"/>
      <c r="BEV71" s="47"/>
      <c r="BEW71" s="47"/>
      <c r="BEX71" s="47"/>
      <c r="BEY71" s="47"/>
      <c r="BEZ71" s="47"/>
      <c r="BFA71" s="47"/>
      <c r="BFB71" s="47"/>
      <c r="BFC71" s="47"/>
      <c r="BFD71" s="47"/>
      <c r="BFE71" s="47"/>
      <c r="BFF71" s="47"/>
      <c r="BFG71" s="47"/>
      <c r="BFH71" s="47"/>
      <c r="BFI71" s="47"/>
      <c r="BFJ71" s="47"/>
      <c r="BFK71" s="47"/>
      <c r="BFL71" s="47"/>
      <c r="BFM71" s="47"/>
      <c r="BFN71" s="47"/>
      <c r="BFO71" s="47"/>
      <c r="BFP71" s="47"/>
      <c r="BFQ71" s="47"/>
      <c r="BFR71" s="47"/>
      <c r="BFS71" s="47"/>
      <c r="BFT71" s="47"/>
      <c r="BFU71" s="47"/>
      <c r="BFV71" s="47"/>
      <c r="BFW71" s="47"/>
      <c r="BFX71" s="47"/>
      <c r="BFY71" s="47"/>
      <c r="BFZ71" s="47"/>
      <c r="BGA71" s="47"/>
      <c r="BGB71" s="47"/>
      <c r="BGC71" s="47"/>
      <c r="BGD71" s="47"/>
      <c r="BGE71" s="47"/>
      <c r="BGF71" s="47"/>
      <c r="BGG71" s="47"/>
      <c r="BGH71" s="47"/>
      <c r="BGI71" s="47"/>
      <c r="BGJ71" s="47"/>
      <c r="BGK71" s="47"/>
      <c r="BGL71" s="47"/>
      <c r="BGM71" s="47"/>
      <c r="BGN71" s="47"/>
      <c r="BGO71" s="47"/>
      <c r="BGP71" s="47"/>
      <c r="BGQ71" s="47"/>
      <c r="BGR71" s="47"/>
      <c r="BGS71" s="47"/>
      <c r="BGT71" s="47"/>
      <c r="BGU71" s="47"/>
      <c r="BGV71" s="47"/>
      <c r="BGW71" s="47"/>
      <c r="BGX71" s="47"/>
      <c r="BGY71" s="47"/>
      <c r="BGZ71" s="47"/>
      <c r="BHA71" s="47"/>
      <c r="BHB71" s="47"/>
      <c r="BHC71" s="47"/>
      <c r="BHD71" s="47"/>
      <c r="BHE71" s="47"/>
      <c r="BHF71" s="47"/>
      <c r="BHG71" s="47"/>
      <c r="BHH71" s="47"/>
      <c r="BHI71" s="47"/>
      <c r="BHJ71" s="47"/>
      <c r="BHK71" s="47"/>
      <c r="BHL71" s="47"/>
      <c r="BHM71" s="47"/>
      <c r="BHN71" s="47"/>
      <c r="BHO71" s="47"/>
      <c r="BHP71" s="47"/>
      <c r="BHQ71" s="47"/>
      <c r="BHR71" s="47"/>
      <c r="BHS71" s="47"/>
      <c r="BHT71" s="47"/>
      <c r="BHU71" s="47"/>
      <c r="BHV71" s="47"/>
      <c r="BHW71" s="47"/>
      <c r="BHX71" s="47"/>
      <c r="BHY71" s="47"/>
      <c r="BHZ71" s="47"/>
      <c r="BIA71" s="47"/>
      <c r="BIB71" s="47"/>
      <c r="BIC71" s="47"/>
      <c r="BID71" s="47"/>
      <c r="BIE71" s="47"/>
      <c r="BIF71" s="47"/>
      <c r="BIG71" s="47"/>
      <c r="BIH71" s="47"/>
      <c r="BII71" s="47"/>
      <c r="BIJ71" s="47"/>
      <c r="BIK71" s="47"/>
      <c r="BIL71" s="47"/>
      <c r="BIM71" s="47"/>
      <c r="BIN71" s="47"/>
      <c r="BIO71" s="47"/>
      <c r="BIP71" s="47"/>
      <c r="BIQ71" s="47"/>
      <c r="BIR71" s="47"/>
      <c r="BIS71" s="47"/>
      <c r="BIT71" s="47"/>
      <c r="BIU71" s="47"/>
      <c r="BIV71" s="47"/>
      <c r="BIW71" s="47"/>
      <c r="BIX71" s="47"/>
      <c r="BIY71" s="47"/>
      <c r="BIZ71" s="47"/>
      <c r="BJA71" s="47"/>
      <c r="BJB71" s="47"/>
      <c r="BJC71" s="47"/>
      <c r="BJD71" s="47"/>
      <c r="BJE71" s="47"/>
      <c r="BJF71" s="47"/>
      <c r="BJG71" s="47"/>
      <c r="BJH71" s="47"/>
      <c r="BJI71" s="47"/>
      <c r="BJJ71" s="47"/>
      <c r="BJK71" s="47"/>
      <c r="BJL71" s="47"/>
      <c r="BJM71" s="47"/>
      <c r="BJN71" s="47"/>
      <c r="BJO71" s="47"/>
      <c r="BJP71" s="47"/>
      <c r="BJQ71" s="47"/>
      <c r="BJR71" s="47"/>
      <c r="BJS71" s="47"/>
      <c r="BJT71" s="47"/>
      <c r="BJU71" s="47"/>
      <c r="BJV71" s="47"/>
      <c r="BJW71" s="47"/>
      <c r="BJX71" s="47"/>
      <c r="BJY71" s="47"/>
      <c r="BJZ71" s="47"/>
      <c r="BKA71" s="47"/>
      <c r="BKB71" s="47"/>
      <c r="BKC71" s="47"/>
      <c r="BKD71" s="47"/>
      <c r="BKE71" s="47"/>
      <c r="BKF71" s="47"/>
      <c r="BKG71" s="47"/>
      <c r="BKH71" s="47"/>
      <c r="BKI71" s="47"/>
      <c r="BKJ71" s="47"/>
      <c r="BKK71" s="47"/>
      <c r="BKL71" s="47"/>
      <c r="BKM71" s="47"/>
      <c r="BKN71" s="47"/>
      <c r="BKO71" s="47"/>
      <c r="BKP71" s="47"/>
      <c r="BKQ71" s="47"/>
      <c r="BKR71" s="47"/>
      <c r="BKS71" s="47"/>
      <c r="BKT71" s="47"/>
      <c r="BKU71" s="47"/>
      <c r="BKV71" s="47"/>
      <c r="BKW71" s="47"/>
      <c r="BKX71" s="47"/>
      <c r="BKY71" s="47"/>
      <c r="BKZ71" s="47"/>
      <c r="BLA71" s="47"/>
      <c r="BLB71" s="47"/>
      <c r="BLC71" s="47"/>
      <c r="BLD71" s="47"/>
      <c r="BLE71" s="47"/>
      <c r="BLF71" s="47"/>
      <c r="BLG71" s="47"/>
      <c r="BLH71" s="47"/>
      <c r="BLI71" s="47"/>
      <c r="BLJ71" s="47"/>
      <c r="BLK71" s="47"/>
      <c r="BLL71" s="47"/>
      <c r="BLM71" s="47"/>
      <c r="BLN71" s="47"/>
      <c r="BLO71" s="47"/>
      <c r="BLP71" s="47"/>
      <c r="BLQ71" s="47"/>
      <c r="BLR71" s="47"/>
      <c r="BLS71" s="47"/>
      <c r="BLT71" s="47"/>
      <c r="BLU71" s="47"/>
      <c r="BLV71" s="47"/>
      <c r="BLW71" s="47"/>
      <c r="BLX71" s="47"/>
      <c r="BLY71" s="47"/>
      <c r="BLZ71" s="47"/>
      <c r="BMA71" s="47"/>
      <c r="BMB71" s="47"/>
      <c r="BMC71" s="47"/>
      <c r="BMD71" s="47"/>
      <c r="BME71" s="47"/>
      <c r="BMF71" s="47"/>
      <c r="BMG71" s="47"/>
      <c r="BMH71" s="47"/>
      <c r="BMI71" s="47"/>
      <c r="BMJ71" s="47"/>
      <c r="BMK71" s="47"/>
      <c r="BML71" s="47"/>
      <c r="BMM71" s="47"/>
      <c r="BMN71" s="47"/>
      <c r="BMO71" s="47"/>
      <c r="BMP71" s="47"/>
      <c r="BMQ71" s="47"/>
      <c r="BMR71" s="47"/>
      <c r="BMS71" s="47"/>
      <c r="BMT71" s="47"/>
      <c r="BMU71" s="47"/>
      <c r="BMV71" s="47"/>
      <c r="BMW71" s="47"/>
      <c r="BMX71" s="47"/>
      <c r="BMY71" s="47"/>
      <c r="BMZ71" s="47"/>
      <c r="BNA71" s="47"/>
      <c r="BNB71" s="47"/>
      <c r="BNC71" s="47"/>
      <c r="BND71" s="47"/>
      <c r="BNE71" s="47"/>
      <c r="BNF71" s="47"/>
      <c r="BNG71" s="47"/>
      <c r="BNH71" s="47"/>
      <c r="BNI71" s="47"/>
      <c r="BNJ71" s="47"/>
      <c r="BNK71" s="47"/>
      <c r="BNL71" s="47"/>
      <c r="BNM71" s="47"/>
      <c r="BNN71" s="47"/>
      <c r="BNO71" s="47"/>
      <c r="BNP71" s="47"/>
      <c r="BNQ71" s="47"/>
      <c r="BNR71" s="47"/>
      <c r="BNS71" s="47"/>
      <c r="BNT71" s="47"/>
      <c r="BNU71" s="47"/>
      <c r="BNV71" s="47"/>
      <c r="BNW71" s="47"/>
      <c r="BNX71" s="47"/>
      <c r="BNY71" s="47"/>
      <c r="BNZ71" s="47"/>
      <c r="BOA71" s="47"/>
      <c r="BOB71" s="47"/>
      <c r="BOC71" s="47"/>
      <c r="BOD71" s="47"/>
      <c r="BOE71" s="47"/>
      <c r="BOF71" s="47"/>
      <c r="BOG71" s="47"/>
      <c r="BOH71" s="47"/>
      <c r="BOI71" s="47"/>
      <c r="BOJ71" s="47"/>
      <c r="BOK71" s="47"/>
      <c r="BOL71" s="47"/>
      <c r="BOM71" s="47"/>
      <c r="BON71" s="47"/>
      <c r="BOO71" s="47"/>
      <c r="BOP71" s="47"/>
      <c r="BOQ71" s="47"/>
      <c r="BOR71" s="47"/>
      <c r="BOS71" s="47"/>
      <c r="BOT71" s="47"/>
      <c r="BOU71" s="47"/>
      <c r="BOV71" s="47"/>
      <c r="BOW71" s="47"/>
      <c r="BOX71" s="47"/>
      <c r="BOY71" s="47"/>
      <c r="BOZ71" s="47"/>
      <c r="BPA71" s="47"/>
      <c r="BPB71" s="47"/>
      <c r="BPC71" s="47"/>
      <c r="BPD71" s="47"/>
      <c r="BPE71" s="47"/>
      <c r="BPF71" s="47"/>
      <c r="BPG71" s="47"/>
      <c r="BPH71" s="47"/>
      <c r="BPI71" s="47"/>
      <c r="BPJ71" s="47"/>
      <c r="BPK71" s="47"/>
      <c r="BPL71" s="47"/>
      <c r="BPM71" s="47"/>
      <c r="BPN71" s="47"/>
      <c r="BPO71" s="47"/>
      <c r="BPP71" s="47"/>
      <c r="BPQ71" s="47"/>
      <c r="BPR71" s="47"/>
      <c r="BPS71" s="47"/>
      <c r="BPT71" s="47"/>
      <c r="BPU71" s="47"/>
      <c r="BPV71" s="47"/>
      <c r="BPW71" s="47"/>
      <c r="BPX71" s="47"/>
      <c r="BPY71" s="47"/>
      <c r="BPZ71" s="47"/>
      <c r="BQA71" s="47"/>
      <c r="BQB71" s="47"/>
      <c r="BQC71" s="47"/>
      <c r="BQD71" s="47"/>
      <c r="BQE71" s="47"/>
      <c r="BQF71" s="47"/>
      <c r="BQG71" s="47"/>
      <c r="BQH71" s="47"/>
      <c r="BQI71" s="47"/>
      <c r="BQJ71" s="47"/>
      <c r="BQK71" s="47"/>
      <c r="BQL71" s="47"/>
      <c r="BQM71" s="47"/>
      <c r="BQN71" s="47"/>
      <c r="BQO71" s="47"/>
      <c r="BQP71" s="47"/>
      <c r="BQQ71" s="47"/>
      <c r="BQR71" s="47"/>
      <c r="BQS71" s="47"/>
      <c r="BQT71" s="47"/>
      <c r="BQU71" s="47"/>
      <c r="BQV71" s="47"/>
      <c r="BQW71" s="47"/>
      <c r="BQX71" s="47"/>
      <c r="BQY71" s="47"/>
      <c r="BQZ71" s="47"/>
      <c r="BRA71" s="47"/>
      <c r="BRB71" s="47"/>
      <c r="BRC71" s="47"/>
      <c r="BRD71" s="47"/>
      <c r="BRE71" s="47"/>
      <c r="BRF71" s="47"/>
      <c r="BRG71" s="47"/>
      <c r="BRH71" s="47"/>
      <c r="BRI71" s="47"/>
      <c r="BRJ71" s="47"/>
      <c r="BRK71" s="47"/>
      <c r="BRL71" s="47"/>
      <c r="BRM71" s="47"/>
      <c r="BRN71" s="47"/>
      <c r="BRO71" s="47"/>
      <c r="BRP71" s="47"/>
      <c r="BRQ71" s="47"/>
      <c r="BRR71" s="47"/>
      <c r="BRS71" s="47"/>
      <c r="BRT71" s="47"/>
      <c r="BRU71" s="47"/>
      <c r="BRV71" s="47"/>
      <c r="BRW71" s="47"/>
      <c r="BRX71" s="47"/>
      <c r="BRY71" s="47"/>
      <c r="BRZ71" s="47"/>
      <c r="BSA71" s="47"/>
      <c r="BSB71" s="47"/>
      <c r="BSC71" s="47"/>
      <c r="BSD71" s="47"/>
      <c r="BSE71" s="47"/>
      <c r="BSF71" s="47"/>
      <c r="BSG71" s="47"/>
      <c r="BSH71" s="47"/>
      <c r="BSI71" s="47"/>
      <c r="BSJ71" s="47"/>
      <c r="BSK71" s="47"/>
      <c r="BSL71" s="47"/>
      <c r="BSM71" s="47"/>
      <c r="BSN71" s="47"/>
      <c r="BSO71" s="47"/>
      <c r="BSP71" s="47"/>
      <c r="BSQ71" s="47"/>
      <c r="BSR71" s="47"/>
      <c r="BSS71" s="47"/>
      <c r="BST71" s="47"/>
      <c r="BSU71" s="47"/>
      <c r="BSV71" s="47"/>
      <c r="BSW71" s="47"/>
      <c r="BSX71" s="47"/>
      <c r="BSY71" s="47"/>
      <c r="BSZ71" s="47"/>
      <c r="BTA71" s="47"/>
      <c r="BTB71" s="47"/>
      <c r="BTC71" s="47"/>
      <c r="BTD71" s="47"/>
      <c r="BTE71" s="47"/>
      <c r="BTF71" s="47"/>
      <c r="BTG71" s="47"/>
      <c r="BTH71" s="47"/>
      <c r="BTI71" s="47"/>
      <c r="BTJ71" s="47"/>
      <c r="BTK71" s="47"/>
      <c r="BTL71" s="47"/>
      <c r="BTM71" s="47"/>
      <c r="BTN71" s="47"/>
      <c r="BTO71" s="47"/>
      <c r="BTP71" s="47"/>
      <c r="BTQ71" s="47"/>
      <c r="BTR71" s="47"/>
      <c r="BTS71" s="47"/>
      <c r="BTT71" s="47"/>
      <c r="BTU71" s="47"/>
      <c r="BTV71" s="47"/>
      <c r="BTW71" s="47"/>
      <c r="BTX71" s="47"/>
      <c r="BTY71" s="47"/>
      <c r="BTZ71" s="47"/>
      <c r="BUA71" s="47"/>
      <c r="BUB71" s="47"/>
      <c r="BUC71" s="47"/>
      <c r="BUD71" s="47"/>
      <c r="BUE71" s="47"/>
      <c r="BUF71" s="47"/>
      <c r="BUG71" s="47"/>
      <c r="BUH71" s="47"/>
      <c r="BUI71" s="47"/>
      <c r="BUJ71" s="47"/>
      <c r="BUK71" s="47"/>
      <c r="BUL71" s="47"/>
      <c r="BUM71" s="47"/>
      <c r="BUN71" s="47"/>
      <c r="BUO71" s="47"/>
      <c r="BUP71" s="47"/>
      <c r="BUQ71" s="47"/>
      <c r="BUR71" s="47"/>
      <c r="BUS71" s="47"/>
      <c r="BUT71" s="47"/>
      <c r="BUU71" s="47"/>
      <c r="BUV71" s="47"/>
      <c r="BUW71" s="47"/>
      <c r="BUX71" s="47"/>
      <c r="BUY71" s="47"/>
      <c r="BUZ71" s="47"/>
      <c r="BVA71" s="47"/>
      <c r="BVB71" s="47"/>
      <c r="BVC71" s="47"/>
      <c r="BVD71" s="47"/>
      <c r="BVE71" s="47"/>
      <c r="BVF71" s="47"/>
      <c r="BVG71" s="47"/>
      <c r="BVH71" s="47"/>
      <c r="BVI71" s="47"/>
      <c r="BVJ71" s="47"/>
      <c r="BVK71" s="47"/>
      <c r="BVL71" s="47"/>
      <c r="BVM71" s="47"/>
      <c r="BVN71" s="47"/>
      <c r="BVO71" s="47"/>
      <c r="BVP71" s="47"/>
      <c r="BVQ71" s="47"/>
      <c r="BVR71" s="47"/>
      <c r="BVS71" s="47"/>
      <c r="BVT71" s="47"/>
      <c r="BVU71" s="47"/>
      <c r="BVV71" s="47"/>
      <c r="BVW71" s="47"/>
      <c r="BVX71" s="47"/>
      <c r="BVY71" s="47"/>
      <c r="BVZ71" s="47"/>
      <c r="BWA71" s="47"/>
      <c r="BWB71" s="47"/>
      <c r="BWC71" s="47"/>
      <c r="BWD71" s="47"/>
      <c r="BWE71" s="47"/>
      <c r="BWF71" s="47"/>
      <c r="BWG71" s="47"/>
      <c r="BWH71" s="47"/>
      <c r="BWI71" s="47"/>
      <c r="BWJ71" s="47"/>
      <c r="BWK71" s="47"/>
      <c r="BWL71" s="47"/>
      <c r="BWM71" s="47"/>
      <c r="BWN71" s="47"/>
      <c r="BWO71" s="47"/>
      <c r="BWP71" s="47"/>
      <c r="BWQ71" s="47"/>
      <c r="BWR71" s="47"/>
      <c r="BWS71" s="47"/>
      <c r="BWT71" s="47"/>
      <c r="BWU71" s="47"/>
      <c r="BWV71" s="47"/>
      <c r="BWW71" s="47"/>
      <c r="BWX71" s="47"/>
      <c r="BWY71" s="47"/>
      <c r="BWZ71" s="47"/>
      <c r="BXA71" s="47"/>
      <c r="BXB71" s="47"/>
      <c r="BXC71" s="47"/>
      <c r="BXD71" s="47"/>
      <c r="BXE71" s="47"/>
      <c r="BXF71" s="47"/>
      <c r="BXG71" s="47"/>
      <c r="BXH71" s="47"/>
      <c r="BXI71" s="47"/>
      <c r="BXJ71" s="47"/>
      <c r="BXK71" s="47"/>
      <c r="BXL71" s="47"/>
      <c r="BXM71" s="47"/>
      <c r="BXN71" s="47"/>
      <c r="BXO71" s="47"/>
      <c r="BXP71" s="47"/>
      <c r="BXQ71" s="47"/>
      <c r="BXR71" s="47"/>
      <c r="BXS71" s="47"/>
      <c r="BXT71" s="47"/>
      <c r="BXU71" s="47"/>
      <c r="BXV71" s="47"/>
      <c r="BXW71" s="47"/>
      <c r="BXX71" s="47"/>
      <c r="BXY71" s="47"/>
      <c r="BXZ71" s="47"/>
      <c r="BYA71" s="47"/>
      <c r="BYB71" s="47"/>
      <c r="BYC71" s="47"/>
      <c r="BYD71" s="47"/>
      <c r="BYE71" s="47"/>
      <c r="BYF71" s="47"/>
      <c r="BYG71" s="47"/>
      <c r="BYH71" s="47"/>
      <c r="BYI71" s="47"/>
      <c r="BYJ71" s="47"/>
      <c r="BYK71" s="47"/>
      <c r="BYL71" s="47"/>
      <c r="BYM71" s="47"/>
      <c r="BYN71" s="47"/>
      <c r="BYO71" s="47"/>
      <c r="BYP71" s="47"/>
      <c r="BYQ71" s="47"/>
      <c r="BYR71" s="47"/>
      <c r="BYS71" s="47"/>
      <c r="BYT71" s="47"/>
      <c r="BYU71" s="47"/>
      <c r="BYV71" s="47"/>
      <c r="BYW71" s="47"/>
      <c r="BYX71" s="47"/>
      <c r="BYY71" s="47"/>
      <c r="BYZ71" s="47"/>
      <c r="BZA71" s="47"/>
      <c r="BZB71" s="47"/>
      <c r="BZC71" s="47"/>
      <c r="BZD71" s="47"/>
      <c r="BZE71" s="47"/>
      <c r="BZF71" s="47"/>
      <c r="BZG71" s="47"/>
      <c r="BZH71" s="47"/>
      <c r="BZI71" s="47"/>
      <c r="BZJ71" s="47"/>
      <c r="BZK71" s="47"/>
      <c r="BZL71" s="47"/>
      <c r="BZM71" s="47"/>
      <c r="BZN71" s="47"/>
      <c r="BZO71" s="47"/>
      <c r="BZP71" s="47"/>
      <c r="BZQ71" s="47"/>
      <c r="BZR71" s="47"/>
      <c r="BZS71" s="47"/>
      <c r="BZT71" s="47"/>
      <c r="BZU71" s="47"/>
      <c r="BZV71" s="47"/>
      <c r="BZW71" s="47"/>
      <c r="BZX71" s="47"/>
      <c r="BZY71" s="47"/>
      <c r="BZZ71" s="47"/>
      <c r="CAA71" s="47"/>
      <c r="CAB71" s="47"/>
      <c r="CAC71" s="47"/>
      <c r="CAD71" s="47"/>
      <c r="CAE71" s="47"/>
      <c r="CAF71" s="47"/>
      <c r="CAG71" s="47"/>
      <c r="CAH71" s="47"/>
      <c r="CAI71" s="47"/>
      <c r="CAJ71" s="47"/>
      <c r="CAK71" s="47"/>
      <c r="CAL71" s="47"/>
      <c r="CAM71" s="47"/>
      <c r="CAN71" s="47"/>
      <c r="CAO71" s="47"/>
      <c r="CAP71" s="47"/>
      <c r="CAQ71" s="47"/>
      <c r="CAR71" s="47"/>
      <c r="CAS71" s="47"/>
      <c r="CAT71" s="47"/>
      <c r="CAU71" s="47"/>
      <c r="CAV71" s="47"/>
      <c r="CAW71" s="47"/>
      <c r="CAX71" s="47"/>
      <c r="CAY71" s="47"/>
      <c r="CAZ71" s="47"/>
      <c r="CBA71" s="47"/>
      <c r="CBB71" s="47"/>
      <c r="CBC71" s="47"/>
      <c r="CBD71" s="47"/>
      <c r="CBE71" s="47"/>
      <c r="CBF71" s="47"/>
      <c r="CBG71" s="47"/>
      <c r="CBH71" s="47"/>
      <c r="CBI71" s="47"/>
      <c r="CBJ71" s="47"/>
      <c r="CBK71" s="47"/>
      <c r="CBL71" s="47"/>
      <c r="CBM71" s="47"/>
      <c r="CBN71" s="47"/>
      <c r="CBO71" s="47"/>
      <c r="CBP71" s="47"/>
      <c r="CBQ71" s="47"/>
      <c r="CBR71" s="47"/>
      <c r="CBS71" s="47"/>
      <c r="CBT71" s="47"/>
      <c r="CBU71" s="47"/>
      <c r="CBV71" s="47"/>
      <c r="CBW71" s="47"/>
      <c r="CBX71" s="47"/>
      <c r="CBY71" s="47"/>
      <c r="CBZ71" s="47"/>
      <c r="CCA71" s="47"/>
      <c r="CCB71" s="47"/>
      <c r="CCC71" s="47"/>
      <c r="CCD71" s="47"/>
      <c r="CCE71" s="47"/>
      <c r="CCF71" s="47"/>
      <c r="CCG71" s="47"/>
      <c r="CCH71" s="47"/>
      <c r="CCI71" s="47"/>
      <c r="CCJ71" s="47"/>
      <c r="CCK71" s="47"/>
      <c r="CCL71" s="47"/>
      <c r="CCM71" s="47"/>
      <c r="CCN71" s="47"/>
      <c r="CCO71" s="47"/>
      <c r="CCP71" s="47"/>
      <c r="CCQ71" s="47"/>
      <c r="CCR71" s="47"/>
      <c r="CCS71" s="47"/>
      <c r="CCT71" s="47"/>
      <c r="CCU71" s="47"/>
      <c r="CCV71" s="47"/>
      <c r="CCW71" s="47"/>
      <c r="CCX71" s="47"/>
      <c r="CCY71" s="47"/>
      <c r="CCZ71" s="47"/>
      <c r="CDA71" s="47"/>
      <c r="CDB71" s="47"/>
      <c r="CDC71" s="47"/>
      <c r="CDD71" s="47"/>
      <c r="CDE71" s="47"/>
      <c r="CDF71" s="47"/>
      <c r="CDG71" s="47"/>
      <c r="CDH71" s="47"/>
      <c r="CDI71" s="47"/>
      <c r="CDJ71" s="47"/>
      <c r="CDK71" s="47"/>
      <c r="CDL71" s="47"/>
      <c r="CDM71" s="47"/>
      <c r="CDN71" s="47"/>
      <c r="CDO71" s="47"/>
      <c r="CDP71" s="47"/>
      <c r="CDQ71" s="47"/>
      <c r="CDR71" s="47"/>
      <c r="CDS71" s="47"/>
      <c r="CDT71" s="47"/>
      <c r="CDU71" s="47"/>
      <c r="CDV71" s="47"/>
      <c r="CDW71" s="47"/>
      <c r="CDX71" s="47"/>
      <c r="CDY71" s="47"/>
      <c r="CDZ71" s="47"/>
      <c r="CEA71" s="47"/>
      <c r="CEB71" s="47"/>
      <c r="CEC71" s="47"/>
      <c r="CED71" s="47"/>
      <c r="CEE71" s="47"/>
      <c r="CEF71" s="47"/>
      <c r="CEG71" s="47"/>
      <c r="CEH71" s="47"/>
      <c r="CEI71" s="47"/>
      <c r="CEJ71" s="47"/>
      <c r="CEK71" s="47"/>
      <c r="CEL71" s="47"/>
      <c r="CEM71" s="47"/>
      <c r="CEN71" s="47"/>
      <c r="CEO71" s="47"/>
      <c r="CEP71" s="47"/>
      <c r="CEQ71" s="47"/>
      <c r="CER71" s="47"/>
      <c r="CES71" s="47"/>
      <c r="CET71" s="47"/>
      <c r="CEU71" s="47"/>
      <c r="CEV71" s="47"/>
      <c r="CEW71" s="47"/>
      <c r="CEX71" s="47"/>
      <c r="CEY71" s="47"/>
      <c r="CEZ71" s="47"/>
      <c r="CFA71" s="47"/>
      <c r="CFB71" s="47"/>
      <c r="CFC71" s="47"/>
      <c r="CFD71" s="47"/>
      <c r="CFE71" s="47"/>
      <c r="CFF71" s="47"/>
      <c r="CFG71" s="47"/>
      <c r="CFH71" s="47"/>
      <c r="CFI71" s="47"/>
      <c r="CFJ71" s="47"/>
      <c r="CFK71" s="47"/>
      <c r="CFL71" s="47"/>
      <c r="CFM71" s="47"/>
      <c r="CFN71" s="47"/>
      <c r="CFO71" s="47"/>
      <c r="CFP71" s="47"/>
      <c r="CFQ71" s="47"/>
      <c r="CFR71" s="47"/>
      <c r="CFS71" s="47"/>
      <c r="CFT71" s="47"/>
      <c r="CFU71" s="47"/>
      <c r="CFV71" s="47"/>
      <c r="CFW71" s="47"/>
      <c r="CFX71" s="47"/>
      <c r="CFY71" s="47"/>
      <c r="CFZ71" s="47"/>
      <c r="CGA71" s="47"/>
      <c r="CGB71" s="47"/>
      <c r="CGC71" s="47"/>
      <c r="CGD71" s="47"/>
      <c r="CGE71" s="47"/>
      <c r="CGF71" s="47"/>
      <c r="CGG71" s="47"/>
      <c r="CGH71" s="47"/>
      <c r="CGI71" s="47"/>
      <c r="CGJ71" s="47"/>
      <c r="CGK71" s="47"/>
      <c r="CGL71" s="47"/>
      <c r="CGM71" s="47"/>
      <c r="CGN71" s="47"/>
      <c r="CGO71" s="47"/>
      <c r="CGP71" s="47"/>
      <c r="CGQ71" s="47"/>
      <c r="CGR71" s="47"/>
      <c r="CGS71" s="47"/>
      <c r="CGT71" s="47"/>
      <c r="CGU71" s="47"/>
      <c r="CGV71" s="47"/>
      <c r="CGW71" s="47"/>
      <c r="CGX71" s="47"/>
      <c r="CGY71" s="47"/>
      <c r="CGZ71" s="47"/>
      <c r="CHA71" s="47"/>
      <c r="CHB71" s="47"/>
      <c r="CHC71" s="47"/>
      <c r="CHD71" s="47"/>
      <c r="CHE71" s="47"/>
      <c r="CHF71" s="47"/>
      <c r="CHG71" s="47"/>
      <c r="CHH71" s="47"/>
      <c r="CHI71" s="47"/>
      <c r="CHJ71" s="47"/>
      <c r="CHK71" s="47"/>
      <c r="CHL71" s="47"/>
      <c r="CHM71" s="47"/>
      <c r="CHN71" s="47"/>
      <c r="CHO71" s="47"/>
      <c r="CHP71" s="47"/>
      <c r="CHQ71" s="47"/>
      <c r="CHR71" s="47"/>
      <c r="CHS71" s="47"/>
      <c r="CHT71" s="47"/>
      <c r="CHU71" s="47"/>
      <c r="CHV71" s="47"/>
      <c r="CHW71" s="47"/>
      <c r="CHX71" s="47"/>
      <c r="CHY71" s="47"/>
      <c r="CHZ71" s="47"/>
      <c r="CIA71" s="47"/>
      <c r="CIB71" s="47"/>
      <c r="CIC71" s="47"/>
      <c r="CID71" s="47"/>
      <c r="CIE71" s="47"/>
      <c r="CIF71" s="47"/>
      <c r="CIG71" s="47"/>
      <c r="CIH71" s="47"/>
      <c r="CII71" s="47"/>
      <c r="CIJ71" s="47"/>
      <c r="CIK71" s="47"/>
      <c r="CIL71" s="47"/>
      <c r="CIM71" s="47"/>
      <c r="CIN71" s="47"/>
      <c r="CIO71" s="47"/>
      <c r="CIP71" s="47"/>
      <c r="CIQ71" s="47"/>
      <c r="CIR71" s="47"/>
      <c r="CIS71" s="47"/>
      <c r="CIT71" s="47"/>
      <c r="CIU71" s="47"/>
      <c r="CIV71" s="47"/>
      <c r="CIW71" s="47"/>
      <c r="CIX71" s="47"/>
      <c r="CIY71" s="47"/>
      <c r="CIZ71" s="47"/>
      <c r="CJA71" s="47"/>
      <c r="CJB71" s="47"/>
      <c r="CJC71" s="47"/>
      <c r="CJD71" s="47"/>
      <c r="CJE71" s="47"/>
      <c r="CJF71" s="47"/>
      <c r="CJG71" s="47"/>
      <c r="CJH71" s="47"/>
      <c r="CJI71" s="47"/>
      <c r="CJJ71" s="47"/>
      <c r="CJK71" s="47"/>
      <c r="CJL71" s="47"/>
      <c r="CJM71" s="47"/>
      <c r="CJN71" s="47"/>
      <c r="CJO71" s="47"/>
      <c r="CJP71" s="47"/>
      <c r="CJQ71" s="47"/>
      <c r="CJR71" s="47"/>
      <c r="CJS71" s="47"/>
      <c r="CJT71" s="47"/>
      <c r="CJU71" s="47"/>
      <c r="CJV71" s="47"/>
      <c r="CJW71" s="47"/>
      <c r="CJX71" s="47"/>
      <c r="CJY71" s="47"/>
      <c r="CJZ71" s="47"/>
      <c r="CKA71" s="47"/>
      <c r="CKB71" s="47"/>
      <c r="CKC71" s="47"/>
      <c r="CKD71" s="47"/>
      <c r="CKE71" s="47"/>
      <c r="CKF71" s="47"/>
      <c r="CKG71" s="47"/>
      <c r="CKH71" s="47"/>
      <c r="CKI71" s="47"/>
      <c r="CKJ71" s="47"/>
      <c r="CKK71" s="47"/>
      <c r="CKL71" s="47"/>
      <c r="CKM71" s="47"/>
      <c r="CKN71" s="47"/>
      <c r="CKO71" s="47"/>
      <c r="CKP71" s="47"/>
      <c r="CKQ71" s="47"/>
      <c r="CKR71" s="47"/>
      <c r="CKS71" s="47"/>
      <c r="CKT71" s="47"/>
      <c r="CKU71" s="47"/>
      <c r="CKV71" s="47"/>
      <c r="CKW71" s="47"/>
      <c r="CKX71" s="47"/>
      <c r="CKY71" s="47"/>
      <c r="CKZ71" s="47"/>
      <c r="CLA71" s="47"/>
      <c r="CLB71" s="47"/>
      <c r="CLC71" s="47"/>
      <c r="CLD71" s="47"/>
      <c r="CLE71" s="47"/>
      <c r="CLF71" s="47"/>
      <c r="CLG71" s="47"/>
      <c r="CLH71" s="47"/>
      <c r="CLI71" s="47"/>
      <c r="CLJ71" s="47"/>
      <c r="CLK71" s="47"/>
      <c r="CLL71" s="47"/>
      <c r="CLM71" s="47"/>
      <c r="CLN71" s="47"/>
      <c r="CLO71" s="47"/>
      <c r="CLP71" s="47"/>
      <c r="CLQ71" s="47"/>
      <c r="CLR71" s="47"/>
      <c r="CLS71" s="47"/>
      <c r="CLT71" s="47"/>
      <c r="CLU71" s="47"/>
      <c r="CLV71" s="47"/>
      <c r="CLW71" s="47"/>
      <c r="CLX71" s="47"/>
      <c r="CLY71" s="47"/>
      <c r="CLZ71" s="47"/>
      <c r="CMA71" s="47"/>
      <c r="CMB71" s="47"/>
      <c r="CMC71" s="47"/>
      <c r="CMD71" s="47"/>
      <c r="CME71" s="47"/>
      <c r="CMF71" s="47"/>
      <c r="CMG71" s="47"/>
      <c r="CMH71" s="47"/>
      <c r="CMI71" s="47"/>
      <c r="CMJ71" s="47"/>
      <c r="CMK71" s="47"/>
      <c r="CML71" s="47"/>
      <c r="CMM71" s="47"/>
      <c r="CMN71" s="47"/>
      <c r="CMO71" s="47"/>
      <c r="CMP71" s="47"/>
      <c r="CMQ71" s="47"/>
      <c r="CMR71" s="47"/>
      <c r="CMS71" s="47"/>
      <c r="CMT71" s="47"/>
      <c r="CMU71" s="47"/>
      <c r="CMV71" s="47"/>
      <c r="CMW71" s="47"/>
      <c r="CMX71" s="47"/>
      <c r="CMY71" s="47"/>
      <c r="CMZ71" s="47"/>
      <c r="CNA71" s="47"/>
      <c r="CNB71" s="47"/>
      <c r="CNC71" s="47"/>
      <c r="CND71" s="47"/>
      <c r="CNE71" s="47"/>
      <c r="CNF71" s="47"/>
      <c r="CNG71" s="47"/>
      <c r="CNH71" s="47"/>
      <c r="CNI71" s="47"/>
      <c r="CNJ71" s="47"/>
      <c r="CNK71" s="47"/>
      <c r="CNL71" s="47"/>
      <c r="CNM71" s="47"/>
      <c r="CNN71" s="47"/>
      <c r="CNO71" s="47"/>
      <c r="CNP71" s="47"/>
      <c r="CNQ71" s="47"/>
      <c r="CNR71" s="47"/>
      <c r="CNS71" s="47"/>
      <c r="CNT71" s="47"/>
      <c r="CNU71" s="47"/>
      <c r="CNV71" s="47"/>
      <c r="CNW71" s="47"/>
      <c r="CNX71" s="47"/>
      <c r="CNY71" s="47"/>
      <c r="CNZ71" s="47"/>
      <c r="COA71" s="47"/>
      <c r="COB71" s="47"/>
      <c r="COC71" s="47"/>
      <c r="COD71" s="47"/>
      <c r="COE71" s="47"/>
      <c r="COF71" s="47"/>
      <c r="COG71" s="47"/>
      <c r="COH71" s="47"/>
      <c r="COI71" s="47"/>
      <c r="COJ71" s="47"/>
      <c r="COK71" s="47"/>
      <c r="COL71" s="47"/>
      <c r="COM71" s="47"/>
      <c r="CON71" s="47"/>
      <c r="COO71" s="47"/>
      <c r="COP71" s="47"/>
      <c r="COQ71" s="47"/>
      <c r="COR71" s="47"/>
      <c r="COS71" s="47"/>
      <c r="COT71" s="47"/>
      <c r="COU71" s="47"/>
      <c r="COV71" s="47"/>
      <c r="COW71" s="47"/>
      <c r="COX71" s="47"/>
      <c r="COY71" s="47"/>
      <c r="COZ71" s="47"/>
      <c r="CPA71" s="47"/>
      <c r="CPB71" s="47"/>
      <c r="CPC71" s="47"/>
      <c r="CPD71" s="47"/>
      <c r="CPE71" s="47"/>
      <c r="CPF71" s="47"/>
      <c r="CPG71" s="47"/>
      <c r="CPH71" s="47"/>
      <c r="CPI71" s="47"/>
      <c r="CPJ71" s="47"/>
      <c r="CPK71" s="47"/>
      <c r="CPL71" s="47"/>
      <c r="CPM71" s="47"/>
      <c r="CPN71" s="47"/>
      <c r="CPO71" s="47"/>
      <c r="CPP71" s="47"/>
      <c r="CPQ71" s="47"/>
      <c r="CPR71" s="47"/>
      <c r="CPS71" s="47"/>
      <c r="CPT71" s="47"/>
      <c r="CPU71" s="47"/>
      <c r="CPV71" s="47"/>
      <c r="CPW71" s="47"/>
      <c r="CPX71" s="47"/>
      <c r="CPY71" s="47"/>
      <c r="CPZ71" s="47"/>
      <c r="CQA71" s="47"/>
      <c r="CQB71" s="47"/>
      <c r="CQC71" s="47"/>
      <c r="CQD71" s="47"/>
      <c r="CQE71" s="47"/>
      <c r="CQF71" s="47"/>
      <c r="CQG71" s="47"/>
      <c r="CQH71" s="47"/>
      <c r="CQI71" s="47"/>
      <c r="CQJ71" s="47"/>
      <c r="CQK71" s="47"/>
      <c r="CQL71" s="47"/>
      <c r="CQM71" s="47"/>
      <c r="CQN71" s="47"/>
      <c r="CQO71" s="47"/>
      <c r="CQP71" s="47"/>
      <c r="CQQ71" s="47"/>
      <c r="CQR71" s="47"/>
      <c r="CQS71" s="47"/>
      <c r="CQT71" s="47"/>
      <c r="CQU71" s="47"/>
      <c r="CQV71" s="47"/>
      <c r="CQW71" s="47"/>
      <c r="CQX71" s="47"/>
      <c r="CQY71" s="47"/>
      <c r="CQZ71" s="47"/>
      <c r="CRA71" s="47"/>
      <c r="CRB71" s="47"/>
      <c r="CRC71" s="47"/>
      <c r="CRD71" s="47"/>
      <c r="CRE71" s="47"/>
      <c r="CRF71" s="47"/>
      <c r="CRG71" s="47"/>
      <c r="CRH71" s="47"/>
      <c r="CRI71" s="47"/>
      <c r="CRJ71" s="47"/>
      <c r="CRK71" s="47"/>
      <c r="CRL71" s="47"/>
      <c r="CRM71" s="47"/>
      <c r="CRN71" s="47"/>
      <c r="CRO71" s="47"/>
      <c r="CRP71" s="47"/>
      <c r="CRQ71" s="47"/>
      <c r="CRR71" s="47"/>
      <c r="CRS71" s="47"/>
      <c r="CRT71" s="47"/>
      <c r="CRU71" s="47"/>
      <c r="CRV71" s="47"/>
      <c r="CRW71" s="47"/>
      <c r="CRX71" s="47"/>
      <c r="CRY71" s="47"/>
      <c r="CRZ71" s="47"/>
      <c r="CSA71" s="47"/>
      <c r="CSB71" s="47"/>
      <c r="CSC71" s="47"/>
      <c r="CSD71" s="47"/>
      <c r="CSE71" s="47"/>
      <c r="CSF71" s="47"/>
      <c r="CSG71" s="47"/>
      <c r="CSH71" s="47"/>
      <c r="CSI71" s="47"/>
      <c r="CSJ71" s="47"/>
      <c r="CSK71" s="47"/>
      <c r="CSL71" s="47"/>
      <c r="CSM71" s="47"/>
      <c r="CSN71" s="47"/>
      <c r="CSO71" s="47"/>
      <c r="CSP71" s="47"/>
      <c r="CSQ71" s="47"/>
      <c r="CSR71" s="47"/>
      <c r="CSS71" s="47"/>
      <c r="CST71" s="47"/>
      <c r="CSU71" s="47"/>
      <c r="CSV71" s="47"/>
      <c r="CSW71" s="47"/>
      <c r="CSX71" s="47"/>
      <c r="CSY71" s="47"/>
      <c r="CSZ71" s="47"/>
      <c r="CTA71" s="47"/>
      <c r="CTB71" s="47"/>
      <c r="CTC71" s="47"/>
      <c r="CTD71" s="47"/>
      <c r="CTE71" s="47"/>
      <c r="CTF71" s="47"/>
      <c r="CTG71" s="47"/>
      <c r="CTH71" s="47"/>
      <c r="CTI71" s="47"/>
      <c r="CTJ71" s="47"/>
      <c r="CTK71" s="47"/>
      <c r="CTL71" s="47"/>
      <c r="CTM71" s="47"/>
      <c r="CTN71" s="47"/>
      <c r="CTO71" s="47"/>
      <c r="CTP71" s="47"/>
      <c r="CTQ71" s="47"/>
      <c r="CTR71" s="47"/>
      <c r="CTS71" s="47"/>
      <c r="CTT71" s="47"/>
      <c r="CTU71" s="47"/>
      <c r="CTV71" s="47"/>
      <c r="CTW71" s="47"/>
      <c r="CTX71" s="47"/>
      <c r="CTY71" s="47"/>
      <c r="CTZ71" s="47"/>
      <c r="CUA71" s="47"/>
      <c r="CUB71" s="47"/>
      <c r="CUC71" s="47"/>
      <c r="CUD71" s="47"/>
      <c r="CUE71" s="47"/>
      <c r="CUF71" s="47"/>
      <c r="CUG71" s="47"/>
      <c r="CUH71" s="47"/>
      <c r="CUI71" s="47"/>
      <c r="CUJ71" s="47"/>
      <c r="CUK71" s="47"/>
      <c r="CUL71" s="47"/>
      <c r="CUM71" s="47"/>
      <c r="CUN71" s="47"/>
      <c r="CUO71" s="47"/>
      <c r="CUP71" s="47"/>
      <c r="CUQ71" s="47"/>
      <c r="CUR71" s="47"/>
      <c r="CUS71" s="47"/>
      <c r="CUT71" s="47"/>
      <c r="CUU71" s="47"/>
      <c r="CUV71" s="47"/>
      <c r="CUW71" s="47"/>
      <c r="CUX71" s="47"/>
      <c r="CUY71" s="47"/>
      <c r="CUZ71" s="47"/>
      <c r="CVA71" s="47"/>
      <c r="CVB71" s="47"/>
      <c r="CVC71" s="47"/>
      <c r="CVD71" s="47"/>
      <c r="CVE71" s="47"/>
      <c r="CVF71" s="47"/>
      <c r="CVG71" s="47"/>
      <c r="CVH71" s="47"/>
      <c r="CVI71" s="47"/>
      <c r="CVJ71" s="47"/>
      <c r="CVK71" s="47"/>
      <c r="CVL71" s="47"/>
      <c r="CVM71" s="47"/>
      <c r="CVN71" s="47"/>
      <c r="CVO71" s="47"/>
      <c r="CVP71" s="47"/>
      <c r="CVQ71" s="47"/>
      <c r="CVR71" s="47"/>
      <c r="CVS71" s="47"/>
      <c r="CVT71" s="47"/>
      <c r="CVU71" s="47"/>
      <c r="CVV71" s="47"/>
      <c r="CVW71" s="47"/>
      <c r="CVX71" s="47"/>
      <c r="CVY71" s="47"/>
      <c r="CVZ71" s="47"/>
      <c r="CWA71" s="47"/>
      <c r="CWB71" s="47"/>
      <c r="CWC71" s="47"/>
      <c r="CWD71" s="47"/>
      <c r="CWE71" s="47"/>
      <c r="CWF71" s="47"/>
      <c r="CWG71" s="47"/>
      <c r="CWH71" s="47"/>
      <c r="CWI71" s="47"/>
      <c r="CWJ71" s="47"/>
      <c r="CWK71" s="47"/>
      <c r="CWL71" s="47"/>
      <c r="CWM71" s="47"/>
      <c r="CWN71" s="47"/>
      <c r="CWO71" s="47"/>
      <c r="CWP71" s="47"/>
      <c r="CWQ71" s="47"/>
      <c r="CWR71" s="47"/>
      <c r="CWS71" s="47"/>
      <c r="CWT71" s="47"/>
      <c r="CWU71" s="47"/>
      <c r="CWV71" s="47"/>
      <c r="CWW71" s="47"/>
      <c r="CWX71" s="47"/>
      <c r="CWY71" s="47"/>
      <c r="CWZ71" s="47"/>
      <c r="CXA71" s="47"/>
      <c r="CXB71" s="47"/>
      <c r="CXC71" s="47"/>
      <c r="CXD71" s="47"/>
      <c r="CXE71" s="47"/>
      <c r="CXF71" s="47"/>
      <c r="CXG71" s="47"/>
      <c r="CXH71" s="47"/>
      <c r="CXI71" s="47"/>
      <c r="CXJ71" s="47"/>
      <c r="CXK71" s="47"/>
      <c r="CXL71" s="47"/>
      <c r="CXM71" s="47"/>
      <c r="CXN71" s="47"/>
      <c r="CXO71" s="47"/>
      <c r="CXP71" s="47"/>
      <c r="CXQ71" s="47"/>
      <c r="CXR71" s="47"/>
      <c r="CXS71" s="47"/>
      <c r="CXT71" s="47"/>
      <c r="CXU71" s="47"/>
      <c r="CXV71" s="47"/>
      <c r="CXW71" s="47"/>
      <c r="CXX71" s="47"/>
      <c r="CXY71" s="47"/>
      <c r="CXZ71" s="47"/>
      <c r="CYA71" s="47"/>
      <c r="CYB71" s="47"/>
      <c r="CYC71" s="47"/>
      <c r="CYD71" s="47"/>
      <c r="CYE71" s="47"/>
      <c r="CYF71" s="47"/>
      <c r="CYG71" s="47"/>
      <c r="CYH71" s="47"/>
      <c r="CYI71" s="47"/>
      <c r="CYJ71" s="47"/>
      <c r="CYK71" s="47"/>
      <c r="CYL71" s="47"/>
      <c r="CYM71" s="47"/>
      <c r="CYN71" s="47"/>
      <c r="CYO71" s="47"/>
      <c r="CYP71" s="47"/>
      <c r="CYQ71" s="47"/>
      <c r="CYR71" s="47"/>
      <c r="CYS71" s="47"/>
      <c r="CYT71" s="47"/>
      <c r="CYU71" s="47"/>
      <c r="CYV71" s="47"/>
      <c r="CYW71" s="47"/>
      <c r="CYX71" s="47"/>
      <c r="CYY71" s="47"/>
      <c r="CYZ71" s="47"/>
      <c r="CZA71" s="47"/>
      <c r="CZB71" s="47"/>
      <c r="CZC71" s="47"/>
      <c r="CZD71" s="47"/>
      <c r="CZE71" s="47"/>
      <c r="CZF71" s="47"/>
      <c r="CZG71" s="47"/>
      <c r="CZH71" s="47"/>
      <c r="CZI71" s="47"/>
      <c r="CZJ71" s="47"/>
      <c r="CZK71" s="47"/>
      <c r="CZL71" s="47"/>
      <c r="CZM71" s="47"/>
      <c r="CZN71" s="47"/>
      <c r="CZO71" s="47"/>
      <c r="CZP71" s="47"/>
      <c r="CZQ71" s="47"/>
      <c r="CZR71" s="47"/>
      <c r="CZS71" s="47"/>
      <c r="CZT71" s="47"/>
      <c r="CZU71" s="47"/>
      <c r="CZV71" s="47"/>
      <c r="CZW71" s="47"/>
      <c r="CZX71" s="47"/>
      <c r="CZY71" s="47"/>
      <c r="CZZ71" s="47"/>
      <c r="DAA71" s="47"/>
      <c r="DAB71" s="47"/>
      <c r="DAC71" s="47"/>
      <c r="DAD71" s="47"/>
      <c r="DAE71" s="47"/>
      <c r="DAF71" s="47"/>
      <c r="DAG71" s="47"/>
      <c r="DAH71" s="47"/>
      <c r="DAI71" s="47"/>
      <c r="DAJ71" s="47"/>
      <c r="DAK71" s="47"/>
      <c r="DAL71" s="47"/>
      <c r="DAM71" s="47"/>
      <c r="DAN71" s="47"/>
      <c r="DAO71" s="47"/>
      <c r="DAP71" s="47"/>
      <c r="DAQ71" s="47"/>
      <c r="DAR71" s="47"/>
      <c r="DAS71" s="47"/>
      <c r="DAT71" s="47"/>
      <c r="DAU71" s="47"/>
      <c r="DAV71" s="47"/>
      <c r="DAW71" s="47"/>
      <c r="DAX71" s="47"/>
      <c r="DAY71" s="47"/>
      <c r="DAZ71" s="47"/>
      <c r="DBA71" s="47"/>
      <c r="DBB71" s="47"/>
      <c r="DBC71" s="47"/>
      <c r="DBD71" s="47"/>
      <c r="DBE71" s="47"/>
      <c r="DBF71" s="47"/>
      <c r="DBG71" s="47"/>
      <c r="DBH71" s="47"/>
      <c r="DBI71" s="47"/>
      <c r="DBJ71" s="47"/>
      <c r="DBK71" s="47"/>
      <c r="DBL71" s="47"/>
      <c r="DBM71" s="47"/>
      <c r="DBN71" s="47"/>
      <c r="DBO71" s="47"/>
      <c r="DBP71" s="47"/>
      <c r="DBQ71" s="47"/>
      <c r="DBR71" s="47"/>
      <c r="DBS71" s="47"/>
      <c r="DBT71" s="47"/>
      <c r="DBU71" s="47"/>
      <c r="DBV71" s="47"/>
      <c r="DBW71" s="47"/>
      <c r="DBX71" s="47"/>
      <c r="DBY71" s="47"/>
      <c r="DBZ71" s="47"/>
      <c r="DCA71" s="47"/>
      <c r="DCB71" s="47"/>
      <c r="DCC71" s="47"/>
      <c r="DCD71" s="47"/>
      <c r="DCE71" s="47"/>
      <c r="DCF71" s="47"/>
      <c r="DCG71" s="47"/>
      <c r="DCH71" s="47"/>
      <c r="DCI71" s="47"/>
      <c r="DCJ71" s="47"/>
      <c r="DCK71" s="47"/>
      <c r="DCL71" s="47"/>
      <c r="DCM71" s="47"/>
      <c r="DCN71" s="47"/>
      <c r="DCO71" s="47"/>
      <c r="DCP71" s="47"/>
      <c r="DCQ71" s="47"/>
      <c r="DCR71" s="47"/>
      <c r="DCS71" s="47"/>
      <c r="DCT71" s="47"/>
      <c r="DCU71" s="47"/>
      <c r="DCV71" s="47"/>
      <c r="DCW71" s="47"/>
      <c r="DCX71" s="47"/>
      <c r="DCY71" s="47"/>
      <c r="DCZ71" s="47"/>
      <c r="DDA71" s="47"/>
      <c r="DDB71" s="47"/>
      <c r="DDC71" s="47"/>
      <c r="DDD71" s="47"/>
      <c r="DDE71" s="47"/>
      <c r="DDF71" s="47"/>
      <c r="DDG71" s="47"/>
      <c r="DDH71" s="47"/>
      <c r="DDI71" s="47"/>
      <c r="DDJ71" s="47"/>
      <c r="DDK71" s="47"/>
      <c r="DDL71" s="47"/>
      <c r="DDM71" s="47"/>
      <c r="DDN71" s="47"/>
      <c r="DDO71" s="47"/>
      <c r="DDP71" s="47"/>
      <c r="DDQ71" s="47"/>
      <c r="DDR71" s="47"/>
      <c r="DDS71" s="47"/>
      <c r="DDT71" s="47"/>
      <c r="DDU71" s="47"/>
      <c r="DDV71" s="47"/>
      <c r="DDW71" s="47"/>
      <c r="DDX71" s="47"/>
      <c r="DDY71" s="47"/>
      <c r="DDZ71" s="47"/>
      <c r="DEA71" s="47"/>
      <c r="DEB71" s="47"/>
      <c r="DEC71" s="47"/>
      <c r="DED71" s="47"/>
      <c r="DEE71" s="47"/>
      <c r="DEF71" s="47"/>
      <c r="DEG71" s="47"/>
      <c r="DEH71" s="47"/>
      <c r="DEI71" s="47"/>
      <c r="DEJ71" s="47"/>
      <c r="DEK71" s="47"/>
      <c r="DEL71" s="47"/>
      <c r="DEM71" s="47"/>
      <c r="DEN71" s="47"/>
      <c r="DEO71" s="47"/>
      <c r="DEP71" s="47"/>
      <c r="DEQ71" s="47"/>
      <c r="DER71" s="47"/>
      <c r="DES71" s="47"/>
      <c r="DET71" s="47"/>
      <c r="DEU71" s="47"/>
      <c r="DEV71" s="47"/>
      <c r="DEW71" s="47"/>
      <c r="DEX71" s="47"/>
      <c r="DEY71" s="47"/>
      <c r="DEZ71" s="47"/>
      <c r="DFA71" s="47"/>
      <c r="DFB71" s="47"/>
      <c r="DFC71" s="47"/>
      <c r="DFD71" s="47"/>
      <c r="DFE71" s="47"/>
      <c r="DFF71" s="47"/>
      <c r="DFG71" s="47"/>
      <c r="DFH71" s="47"/>
      <c r="DFI71" s="47"/>
      <c r="DFJ71" s="47"/>
      <c r="DFK71" s="47"/>
      <c r="DFL71" s="47"/>
      <c r="DFM71" s="47"/>
      <c r="DFN71" s="47"/>
      <c r="DFO71" s="47"/>
      <c r="DFP71" s="47"/>
      <c r="DFQ71" s="47"/>
      <c r="DFR71" s="47"/>
      <c r="DFS71" s="47"/>
      <c r="DFT71" s="47"/>
      <c r="DFU71" s="47"/>
      <c r="DFV71" s="47"/>
      <c r="DFW71" s="47"/>
      <c r="DFX71" s="47"/>
      <c r="DFY71" s="47"/>
      <c r="DFZ71" s="47"/>
      <c r="DGA71" s="47"/>
      <c r="DGB71" s="47"/>
      <c r="DGC71" s="47"/>
      <c r="DGD71" s="47"/>
      <c r="DGE71" s="47"/>
      <c r="DGF71" s="47"/>
      <c r="DGG71" s="47"/>
      <c r="DGH71" s="47"/>
      <c r="DGI71" s="47"/>
      <c r="DGJ71" s="47"/>
      <c r="DGK71" s="47"/>
      <c r="DGL71" s="47"/>
      <c r="DGM71" s="47"/>
      <c r="DGN71" s="47"/>
      <c r="DGO71" s="47"/>
      <c r="DGP71" s="47"/>
      <c r="DGQ71" s="47"/>
      <c r="DGR71" s="47"/>
      <c r="DGS71" s="47"/>
      <c r="DGT71" s="47"/>
      <c r="DGU71" s="47"/>
      <c r="DGV71" s="47"/>
      <c r="DGW71" s="47"/>
      <c r="DGX71" s="47"/>
      <c r="DGY71" s="47"/>
      <c r="DGZ71" s="47"/>
      <c r="DHA71" s="47"/>
      <c r="DHB71" s="47"/>
      <c r="DHC71" s="47"/>
      <c r="DHD71" s="47"/>
      <c r="DHE71" s="47"/>
      <c r="DHF71" s="47"/>
      <c r="DHG71" s="47"/>
      <c r="DHH71" s="47"/>
      <c r="DHI71" s="47"/>
      <c r="DHJ71" s="47"/>
      <c r="DHK71" s="47"/>
      <c r="DHL71" s="47"/>
      <c r="DHM71" s="47"/>
      <c r="DHN71" s="47"/>
      <c r="DHO71" s="47"/>
      <c r="DHP71" s="47"/>
      <c r="DHQ71" s="47"/>
      <c r="DHR71" s="47"/>
      <c r="DHS71" s="47"/>
      <c r="DHT71" s="47"/>
      <c r="DHU71" s="47"/>
      <c r="DHV71" s="47"/>
      <c r="DHW71" s="47"/>
      <c r="DHX71" s="47"/>
      <c r="DHY71" s="47"/>
      <c r="DHZ71" s="47"/>
      <c r="DIA71" s="47"/>
      <c r="DIB71" s="47"/>
      <c r="DIC71" s="47"/>
      <c r="DID71" s="47"/>
      <c r="DIE71" s="47"/>
      <c r="DIF71" s="47"/>
      <c r="DIG71" s="47"/>
      <c r="DIH71" s="47"/>
      <c r="DII71" s="47"/>
      <c r="DIJ71" s="47"/>
      <c r="DIK71" s="47"/>
      <c r="DIL71" s="47"/>
      <c r="DIM71" s="47"/>
      <c r="DIN71" s="47"/>
      <c r="DIO71" s="47"/>
      <c r="DIP71" s="47"/>
      <c r="DIQ71" s="47"/>
      <c r="DIR71" s="47"/>
      <c r="DIS71" s="47"/>
      <c r="DIT71" s="47"/>
      <c r="DIU71" s="47"/>
      <c r="DIV71" s="47"/>
      <c r="DIW71" s="47"/>
      <c r="DIX71" s="47"/>
      <c r="DIY71" s="47"/>
      <c r="DIZ71" s="47"/>
      <c r="DJA71" s="47"/>
      <c r="DJB71" s="47"/>
      <c r="DJC71" s="47"/>
      <c r="DJD71" s="47"/>
      <c r="DJE71" s="47"/>
      <c r="DJF71" s="47"/>
      <c r="DJG71" s="47"/>
      <c r="DJH71" s="47"/>
      <c r="DJI71" s="47"/>
      <c r="DJJ71" s="47"/>
      <c r="DJK71" s="47"/>
      <c r="DJL71" s="47"/>
      <c r="DJM71" s="47"/>
      <c r="DJN71" s="47"/>
      <c r="DJO71" s="47"/>
      <c r="DJP71" s="47"/>
      <c r="DJQ71" s="47"/>
      <c r="DJR71" s="47"/>
      <c r="DJS71" s="47"/>
      <c r="DJT71" s="47"/>
      <c r="DJU71" s="47"/>
      <c r="DJV71" s="47"/>
      <c r="DJW71" s="47"/>
      <c r="DJX71" s="47"/>
      <c r="DJY71" s="47"/>
      <c r="DJZ71" s="47"/>
      <c r="DKA71" s="47"/>
      <c r="DKB71" s="47"/>
      <c r="DKC71" s="47"/>
      <c r="DKD71" s="47"/>
      <c r="DKE71" s="47"/>
      <c r="DKF71" s="47"/>
      <c r="DKG71" s="47"/>
      <c r="DKH71" s="47"/>
      <c r="DKI71" s="47"/>
      <c r="DKJ71" s="47"/>
      <c r="DKK71" s="47"/>
      <c r="DKL71" s="47"/>
      <c r="DKM71" s="47"/>
      <c r="DKN71" s="47"/>
      <c r="DKO71" s="47"/>
      <c r="DKP71" s="47"/>
      <c r="DKQ71" s="47"/>
      <c r="DKR71" s="47"/>
      <c r="DKS71" s="47"/>
      <c r="DKT71" s="47"/>
      <c r="DKU71" s="47"/>
      <c r="DKV71" s="47"/>
      <c r="DKW71" s="47"/>
      <c r="DKX71" s="47"/>
      <c r="DKY71" s="47"/>
      <c r="DKZ71" s="47"/>
      <c r="DLA71" s="47"/>
      <c r="DLB71" s="47"/>
      <c r="DLC71" s="47"/>
      <c r="DLD71" s="47"/>
      <c r="DLE71" s="47"/>
      <c r="DLF71" s="47"/>
      <c r="DLG71" s="47"/>
      <c r="DLH71" s="47"/>
      <c r="DLI71" s="47"/>
      <c r="DLJ71" s="47"/>
      <c r="DLK71" s="47"/>
      <c r="DLL71" s="47"/>
      <c r="DLM71" s="47"/>
      <c r="DLN71" s="47"/>
      <c r="DLO71" s="47"/>
      <c r="DLP71" s="47"/>
      <c r="DLQ71" s="47"/>
      <c r="DLR71" s="47"/>
      <c r="DLS71" s="47"/>
      <c r="DLT71" s="47"/>
      <c r="DLU71" s="47"/>
      <c r="DLV71" s="47"/>
      <c r="DLW71" s="47"/>
      <c r="DLX71" s="47"/>
      <c r="DLY71" s="47"/>
      <c r="DLZ71" s="47"/>
      <c r="DMA71" s="47"/>
      <c r="DMB71" s="47"/>
      <c r="DMC71" s="47"/>
      <c r="DMD71" s="47"/>
      <c r="DME71" s="47"/>
      <c r="DMF71" s="47"/>
      <c r="DMG71" s="47"/>
      <c r="DMH71" s="47"/>
      <c r="DMI71" s="47"/>
      <c r="DMJ71" s="47"/>
      <c r="DMK71" s="47"/>
      <c r="DML71" s="47"/>
      <c r="DMM71" s="47"/>
      <c r="DMN71" s="47"/>
      <c r="DMO71" s="47"/>
      <c r="DMP71" s="47"/>
      <c r="DMQ71" s="47"/>
      <c r="DMR71" s="47"/>
      <c r="DMS71" s="47"/>
      <c r="DMT71" s="47"/>
      <c r="DMU71" s="47"/>
      <c r="DMV71" s="47"/>
      <c r="DMW71" s="47"/>
      <c r="DMX71" s="47"/>
      <c r="DMY71" s="47"/>
      <c r="DMZ71" s="47"/>
      <c r="DNA71" s="47"/>
      <c r="DNB71" s="47"/>
      <c r="DNC71" s="47"/>
      <c r="DND71" s="47"/>
      <c r="DNE71" s="47"/>
      <c r="DNF71" s="47"/>
      <c r="DNG71" s="47"/>
      <c r="DNH71" s="47"/>
      <c r="DNI71" s="47"/>
      <c r="DNJ71" s="47"/>
      <c r="DNK71" s="47"/>
      <c r="DNL71" s="47"/>
      <c r="DNM71" s="47"/>
      <c r="DNN71" s="47"/>
      <c r="DNO71" s="47"/>
      <c r="DNP71" s="47"/>
      <c r="DNQ71" s="47"/>
      <c r="DNR71" s="47"/>
      <c r="DNS71" s="47"/>
      <c r="DNT71" s="47"/>
      <c r="DNU71" s="47"/>
      <c r="DNV71" s="47"/>
      <c r="DNW71" s="47"/>
      <c r="DNX71" s="47"/>
      <c r="DNY71" s="47"/>
      <c r="DNZ71" s="47"/>
      <c r="DOA71" s="47"/>
      <c r="DOB71" s="47"/>
      <c r="DOC71" s="47"/>
      <c r="DOD71" s="47"/>
      <c r="DOE71" s="47"/>
      <c r="DOF71" s="47"/>
      <c r="DOG71" s="47"/>
      <c r="DOH71" s="47"/>
      <c r="DOI71" s="47"/>
      <c r="DOJ71" s="47"/>
      <c r="DOK71" s="47"/>
      <c r="DOL71" s="47"/>
      <c r="DOM71" s="47"/>
      <c r="DON71" s="47"/>
      <c r="DOO71" s="47"/>
      <c r="DOP71" s="47"/>
      <c r="DOQ71" s="47"/>
      <c r="DOR71" s="47"/>
      <c r="DOS71" s="47"/>
      <c r="DOT71" s="47"/>
      <c r="DOU71" s="47"/>
      <c r="DOV71" s="47"/>
      <c r="DOW71" s="47"/>
      <c r="DOX71" s="47"/>
      <c r="DOY71" s="47"/>
      <c r="DOZ71" s="47"/>
      <c r="DPA71" s="47"/>
      <c r="DPB71" s="47"/>
      <c r="DPC71" s="47"/>
      <c r="DPD71" s="47"/>
      <c r="DPE71" s="47"/>
      <c r="DPF71" s="47"/>
      <c r="DPG71" s="47"/>
      <c r="DPH71" s="47"/>
      <c r="DPI71" s="47"/>
      <c r="DPJ71" s="47"/>
      <c r="DPK71" s="47"/>
      <c r="DPL71" s="47"/>
      <c r="DPM71" s="47"/>
      <c r="DPN71" s="47"/>
      <c r="DPO71" s="47"/>
      <c r="DPP71" s="47"/>
      <c r="DPQ71" s="47"/>
      <c r="DPR71" s="47"/>
      <c r="DPS71" s="47"/>
      <c r="DPT71" s="47"/>
      <c r="DPU71" s="47"/>
      <c r="DPV71" s="47"/>
      <c r="DPW71" s="47"/>
      <c r="DPX71" s="47"/>
      <c r="DPY71" s="47"/>
      <c r="DPZ71" s="47"/>
      <c r="DQA71" s="47"/>
      <c r="DQB71" s="47"/>
      <c r="DQC71" s="47"/>
      <c r="DQD71" s="47"/>
      <c r="DQE71" s="47"/>
      <c r="DQF71" s="47"/>
      <c r="DQG71" s="47"/>
      <c r="DQH71" s="47"/>
      <c r="DQI71" s="47"/>
      <c r="DQJ71" s="47"/>
      <c r="DQK71" s="47"/>
      <c r="DQL71" s="47"/>
      <c r="DQM71" s="47"/>
      <c r="DQN71" s="47"/>
      <c r="DQO71" s="47"/>
      <c r="DQP71" s="47"/>
      <c r="DQQ71" s="47"/>
      <c r="DQR71" s="47"/>
      <c r="DQS71" s="47"/>
      <c r="DQT71" s="47"/>
      <c r="DQU71" s="47"/>
      <c r="DQV71" s="47"/>
      <c r="DQW71" s="47"/>
      <c r="DQX71" s="47"/>
      <c r="DQY71" s="47"/>
      <c r="DQZ71" s="47"/>
      <c r="DRA71" s="47"/>
      <c r="DRB71" s="47"/>
      <c r="DRC71" s="47"/>
      <c r="DRD71" s="47"/>
      <c r="DRE71" s="47"/>
      <c r="DRF71" s="47"/>
      <c r="DRG71" s="47"/>
      <c r="DRH71" s="47"/>
      <c r="DRI71" s="47"/>
      <c r="DRJ71" s="47"/>
      <c r="DRK71" s="47"/>
      <c r="DRL71" s="47"/>
      <c r="DRM71" s="47"/>
      <c r="DRN71" s="47"/>
      <c r="DRO71" s="47"/>
      <c r="DRP71" s="47"/>
      <c r="DRQ71" s="47"/>
      <c r="DRR71" s="47"/>
      <c r="DRS71" s="47"/>
      <c r="DRT71" s="47"/>
      <c r="DRU71" s="47"/>
      <c r="DRV71" s="47"/>
      <c r="DRW71" s="47"/>
      <c r="DRX71" s="47"/>
      <c r="DRY71" s="47"/>
      <c r="DRZ71" s="47"/>
      <c r="DSA71" s="47"/>
      <c r="DSB71" s="47"/>
      <c r="DSC71" s="47"/>
      <c r="DSD71" s="47"/>
      <c r="DSE71" s="47"/>
      <c r="DSF71" s="47"/>
      <c r="DSG71" s="47"/>
      <c r="DSH71" s="47"/>
      <c r="DSI71" s="47"/>
      <c r="DSJ71" s="47"/>
      <c r="DSK71" s="47"/>
      <c r="DSL71" s="47"/>
      <c r="DSM71" s="47"/>
      <c r="DSN71" s="47"/>
      <c r="DSO71" s="47"/>
      <c r="DSP71" s="47"/>
      <c r="DSQ71" s="47"/>
      <c r="DSR71" s="47"/>
      <c r="DSS71" s="47"/>
      <c r="DST71" s="47"/>
      <c r="DSU71" s="47"/>
      <c r="DSV71" s="47"/>
      <c r="DSW71" s="47"/>
      <c r="DSX71" s="47"/>
      <c r="DSY71" s="47"/>
      <c r="DSZ71" s="47"/>
      <c r="DTA71" s="47"/>
      <c r="DTB71" s="47"/>
      <c r="DTC71" s="47"/>
      <c r="DTD71" s="47"/>
      <c r="DTE71" s="47"/>
      <c r="DTF71" s="47"/>
      <c r="DTG71" s="47"/>
      <c r="DTH71" s="47"/>
      <c r="DTI71" s="47"/>
      <c r="DTJ71" s="47"/>
      <c r="DTK71" s="47"/>
      <c r="DTL71" s="47"/>
      <c r="DTM71" s="47"/>
      <c r="DTN71" s="47"/>
      <c r="DTO71" s="47"/>
      <c r="DTP71" s="47"/>
      <c r="DTQ71" s="47"/>
      <c r="DTR71" s="47"/>
      <c r="DTS71" s="47"/>
      <c r="DTT71" s="47"/>
      <c r="DTU71" s="47"/>
      <c r="DTV71" s="47"/>
      <c r="DTW71" s="47"/>
      <c r="DTX71" s="47"/>
      <c r="DTY71" s="47"/>
      <c r="DTZ71" s="47"/>
      <c r="DUA71" s="47"/>
      <c r="DUB71" s="47"/>
      <c r="DUC71" s="47"/>
      <c r="DUD71" s="47"/>
      <c r="DUE71" s="47"/>
      <c r="DUF71" s="47"/>
      <c r="DUG71" s="47"/>
      <c r="DUH71" s="47"/>
      <c r="DUI71" s="47"/>
      <c r="DUJ71" s="47"/>
      <c r="DUK71" s="47"/>
      <c r="DUL71" s="47"/>
      <c r="DUM71" s="47"/>
      <c r="DUN71" s="47"/>
      <c r="DUO71" s="47"/>
      <c r="DUP71" s="47"/>
      <c r="DUQ71" s="47"/>
      <c r="DUR71" s="47"/>
      <c r="DUS71" s="47"/>
      <c r="DUT71" s="47"/>
      <c r="DUU71" s="47"/>
      <c r="DUV71" s="47"/>
      <c r="DUW71" s="47"/>
      <c r="DUX71" s="47"/>
      <c r="DUY71" s="47"/>
      <c r="DUZ71" s="47"/>
      <c r="DVA71" s="47"/>
      <c r="DVB71" s="47"/>
      <c r="DVC71" s="47"/>
      <c r="DVD71" s="47"/>
      <c r="DVE71" s="47"/>
      <c r="DVF71" s="47"/>
      <c r="DVG71" s="47"/>
      <c r="DVH71" s="47"/>
      <c r="DVI71" s="47"/>
      <c r="DVJ71" s="47"/>
      <c r="DVK71" s="47"/>
      <c r="DVL71" s="47"/>
      <c r="DVM71" s="47"/>
      <c r="DVN71" s="47"/>
      <c r="DVO71" s="47"/>
      <c r="DVP71" s="47"/>
      <c r="DVQ71" s="47"/>
      <c r="DVR71" s="47"/>
      <c r="DVS71" s="47"/>
      <c r="DVT71" s="47"/>
      <c r="DVU71" s="47"/>
      <c r="DVV71" s="47"/>
      <c r="DVW71" s="47"/>
      <c r="DVX71" s="47"/>
      <c r="DVY71" s="47"/>
      <c r="DVZ71" s="47"/>
      <c r="DWA71" s="47"/>
      <c r="DWB71" s="47"/>
      <c r="DWC71" s="47"/>
      <c r="DWD71" s="47"/>
      <c r="DWE71" s="47"/>
      <c r="DWF71" s="47"/>
      <c r="DWG71" s="47"/>
      <c r="DWH71" s="47"/>
      <c r="DWI71" s="47"/>
      <c r="DWJ71" s="47"/>
      <c r="DWK71" s="47"/>
      <c r="DWL71" s="47"/>
      <c r="DWM71" s="47"/>
      <c r="DWN71" s="47"/>
      <c r="DWO71" s="47"/>
      <c r="DWP71" s="47"/>
      <c r="DWQ71" s="47"/>
      <c r="DWR71" s="47"/>
      <c r="DWS71" s="47"/>
      <c r="DWT71" s="47"/>
      <c r="DWU71" s="47"/>
      <c r="DWV71" s="47"/>
      <c r="DWW71" s="47"/>
      <c r="DWX71" s="47"/>
      <c r="DWY71" s="47"/>
      <c r="DWZ71" s="47"/>
      <c r="DXA71" s="47"/>
      <c r="DXB71" s="47"/>
      <c r="DXC71" s="47"/>
      <c r="DXD71" s="47"/>
      <c r="DXE71" s="47"/>
      <c r="DXF71" s="47"/>
      <c r="DXG71" s="47"/>
      <c r="DXH71" s="47"/>
      <c r="DXI71" s="47"/>
      <c r="DXJ71" s="47"/>
      <c r="DXK71" s="47"/>
      <c r="DXL71" s="47"/>
      <c r="DXM71" s="47"/>
      <c r="DXN71" s="47"/>
      <c r="DXO71" s="47"/>
      <c r="DXP71" s="47"/>
      <c r="DXQ71" s="47"/>
      <c r="DXR71" s="47"/>
      <c r="DXS71" s="47"/>
      <c r="DXT71" s="47"/>
      <c r="DXU71" s="47"/>
      <c r="DXV71" s="47"/>
      <c r="DXW71" s="47"/>
      <c r="DXX71" s="47"/>
      <c r="DXY71" s="47"/>
      <c r="DXZ71" s="47"/>
      <c r="DYA71" s="47"/>
      <c r="DYB71" s="47"/>
      <c r="DYC71" s="47"/>
      <c r="DYD71" s="47"/>
      <c r="DYE71" s="47"/>
      <c r="DYF71" s="47"/>
      <c r="DYG71" s="47"/>
      <c r="DYH71" s="47"/>
      <c r="DYI71" s="47"/>
      <c r="DYJ71" s="47"/>
      <c r="DYK71" s="47"/>
      <c r="DYL71" s="47"/>
      <c r="DYM71" s="47"/>
      <c r="DYN71" s="47"/>
      <c r="DYO71" s="47"/>
      <c r="DYP71" s="47"/>
      <c r="DYQ71" s="47"/>
      <c r="DYR71" s="47"/>
      <c r="DYS71" s="47"/>
      <c r="DYT71" s="47"/>
      <c r="DYU71" s="47"/>
      <c r="DYV71" s="47"/>
      <c r="DYW71" s="47"/>
      <c r="DYX71" s="47"/>
      <c r="DYY71" s="47"/>
      <c r="DYZ71" s="47"/>
      <c r="DZA71" s="47"/>
      <c r="DZB71" s="47"/>
      <c r="DZC71" s="47"/>
      <c r="DZD71" s="47"/>
      <c r="DZE71" s="47"/>
      <c r="DZF71" s="47"/>
      <c r="DZG71" s="47"/>
      <c r="DZH71" s="47"/>
      <c r="DZI71" s="47"/>
      <c r="DZJ71" s="47"/>
      <c r="DZK71" s="47"/>
      <c r="DZL71" s="47"/>
      <c r="DZM71" s="47"/>
      <c r="DZN71" s="47"/>
      <c r="DZO71" s="47"/>
      <c r="DZP71" s="47"/>
      <c r="DZQ71" s="47"/>
      <c r="DZR71" s="47"/>
      <c r="DZS71" s="47"/>
      <c r="DZT71" s="47"/>
      <c r="DZU71" s="47"/>
      <c r="DZV71" s="47"/>
      <c r="DZW71" s="47"/>
      <c r="DZX71" s="47"/>
      <c r="DZY71" s="47"/>
      <c r="DZZ71" s="47"/>
      <c r="EAA71" s="47"/>
      <c r="EAB71" s="47"/>
      <c r="EAC71" s="47"/>
      <c r="EAD71" s="47"/>
      <c r="EAE71" s="47"/>
      <c r="EAF71" s="47"/>
      <c r="EAG71" s="47"/>
      <c r="EAH71" s="47"/>
      <c r="EAI71" s="47"/>
      <c r="EAJ71" s="47"/>
      <c r="EAK71" s="47"/>
      <c r="EAL71" s="47"/>
      <c r="EAM71" s="47"/>
      <c r="EAN71" s="47"/>
      <c r="EAO71" s="47"/>
      <c r="EAP71" s="47"/>
      <c r="EAQ71" s="47"/>
      <c r="EAR71" s="47"/>
      <c r="EAS71" s="47"/>
      <c r="EAT71" s="47"/>
      <c r="EAU71" s="47"/>
      <c r="EAV71" s="47"/>
      <c r="EAW71" s="47"/>
      <c r="EAX71" s="47"/>
      <c r="EAY71" s="47"/>
      <c r="EAZ71" s="47"/>
      <c r="EBA71" s="47"/>
      <c r="EBB71" s="47"/>
      <c r="EBC71" s="47"/>
      <c r="EBD71" s="47"/>
      <c r="EBE71" s="47"/>
      <c r="EBF71" s="47"/>
      <c r="EBG71" s="47"/>
      <c r="EBH71" s="47"/>
      <c r="EBI71" s="47"/>
      <c r="EBJ71" s="47"/>
      <c r="EBK71" s="47"/>
      <c r="EBL71" s="47"/>
      <c r="EBM71" s="47"/>
      <c r="EBN71" s="47"/>
      <c r="EBO71" s="47"/>
      <c r="EBP71" s="47"/>
      <c r="EBQ71" s="47"/>
      <c r="EBR71" s="47"/>
      <c r="EBS71" s="47"/>
      <c r="EBT71" s="47"/>
      <c r="EBU71" s="47"/>
      <c r="EBV71" s="47"/>
      <c r="EBW71" s="47"/>
      <c r="EBX71" s="47"/>
      <c r="EBY71" s="47"/>
      <c r="EBZ71" s="47"/>
      <c r="ECA71" s="47"/>
      <c r="ECB71" s="47"/>
      <c r="ECC71" s="47"/>
      <c r="ECD71" s="47"/>
      <c r="ECE71" s="47"/>
      <c r="ECF71" s="47"/>
      <c r="ECG71" s="47"/>
      <c r="ECH71" s="47"/>
      <c r="ECI71" s="47"/>
      <c r="ECJ71" s="47"/>
      <c r="ECK71" s="47"/>
      <c r="ECL71" s="47"/>
      <c r="ECM71" s="47"/>
      <c r="ECN71" s="47"/>
      <c r="ECO71" s="47"/>
      <c r="ECP71" s="47"/>
      <c r="ECQ71" s="47"/>
      <c r="ECR71" s="47"/>
      <c r="ECS71" s="47"/>
      <c r="ECT71" s="47"/>
      <c r="ECU71" s="47"/>
      <c r="ECV71" s="47"/>
      <c r="ECW71" s="47"/>
      <c r="ECX71" s="47"/>
      <c r="ECY71" s="47"/>
      <c r="ECZ71" s="47"/>
      <c r="EDA71" s="47"/>
      <c r="EDB71" s="47"/>
      <c r="EDC71" s="47"/>
      <c r="EDD71" s="47"/>
      <c r="EDE71" s="47"/>
      <c r="EDF71" s="47"/>
      <c r="EDG71" s="47"/>
      <c r="EDH71" s="47"/>
      <c r="EDI71" s="47"/>
      <c r="EDJ71" s="47"/>
      <c r="EDK71" s="47"/>
      <c r="EDL71" s="47"/>
      <c r="EDM71" s="47"/>
      <c r="EDN71" s="47"/>
      <c r="EDO71" s="47"/>
      <c r="EDP71" s="47"/>
      <c r="EDQ71" s="47"/>
      <c r="EDR71" s="47"/>
      <c r="EDS71" s="47"/>
      <c r="EDT71" s="47"/>
      <c r="EDU71" s="47"/>
      <c r="EDV71" s="47"/>
      <c r="EDW71" s="47"/>
      <c r="EDX71" s="47"/>
      <c r="EDY71" s="47"/>
      <c r="EDZ71" s="47"/>
      <c r="EEA71" s="47"/>
      <c r="EEB71" s="47"/>
      <c r="EEC71" s="47"/>
      <c r="EED71" s="47"/>
      <c r="EEE71" s="47"/>
      <c r="EEF71" s="47"/>
      <c r="EEG71" s="47"/>
      <c r="EEH71" s="47"/>
      <c r="EEI71" s="47"/>
      <c r="EEJ71" s="47"/>
      <c r="EEK71" s="47"/>
      <c r="EEL71" s="47"/>
      <c r="EEM71" s="47"/>
      <c r="EEN71" s="47"/>
      <c r="EEO71" s="47"/>
      <c r="EEP71" s="47"/>
      <c r="EEQ71" s="47"/>
      <c r="EER71" s="47"/>
      <c r="EES71" s="47"/>
      <c r="EET71" s="47"/>
      <c r="EEU71" s="47"/>
      <c r="EEV71" s="47"/>
      <c r="EEW71" s="47"/>
      <c r="EEX71" s="47"/>
      <c r="EEY71" s="47"/>
      <c r="EEZ71" s="47"/>
      <c r="EFA71" s="47"/>
      <c r="EFB71" s="47"/>
      <c r="EFC71" s="47"/>
      <c r="EFD71" s="47"/>
      <c r="EFE71" s="47"/>
      <c r="EFF71" s="47"/>
      <c r="EFG71" s="47"/>
      <c r="EFH71" s="47"/>
      <c r="EFI71" s="47"/>
      <c r="EFJ71" s="47"/>
      <c r="EFK71" s="47"/>
      <c r="EFL71" s="47"/>
      <c r="EFM71" s="47"/>
      <c r="EFN71" s="47"/>
      <c r="EFO71" s="47"/>
      <c r="EFP71" s="47"/>
      <c r="EFQ71" s="47"/>
      <c r="EFR71" s="47"/>
      <c r="EFS71" s="47"/>
      <c r="EFT71" s="47"/>
      <c r="EFU71" s="47"/>
      <c r="EFV71" s="47"/>
      <c r="EFW71" s="47"/>
      <c r="EFX71" s="47"/>
      <c r="EFY71" s="47"/>
      <c r="EFZ71" s="47"/>
      <c r="EGA71" s="47"/>
      <c r="EGB71" s="47"/>
      <c r="EGC71" s="47"/>
      <c r="EGD71" s="47"/>
      <c r="EGE71" s="47"/>
      <c r="EGF71" s="47"/>
      <c r="EGG71" s="47"/>
      <c r="EGH71" s="47"/>
      <c r="EGI71" s="47"/>
      <c r="EGJ71" s="47"/>
      <c r="EGK71" s="47"/>
      <c r="EGL71" s="47"/>
      <c r="EGM71" s="47"/>
      <c r="EGN71" s="47"/>
      <c r="EGO71" s="47"/>
      <c r="EGP71" s="47"/>
      <c r="EGQ71" s="47"/>
      <c r="EGR71" s="47"/>
      <c r="EGS71" s="47"/>
      <c r="EGT71" s="47"/>
      <c r="EGU71" s="47"/>
      <c r="EGV71" s="47"/>
      <c r="EGW71" s="47"/>
      <c r="EGX71" s="47"/>
      <c r="EGY71" s="47"/>
      <c r="EGZ71" s="47"/>
      <c r="EHA71" s="47"/>
      <c r="EHB71" s="47"/>
      <c r="EHC71" s="47"/>
      <c r="EHD71" s="47"/>
      <c r="EHE71" s="47"/>
      <c r="EHF71" s="47"/>
      <c r="EHG71" s="47"/>
      <c r="EHH71" s="47"/>
      <c r="EHI71" s="47"/>
      <c r="EHJ71" s="47"/>
      <c r="EHK71" s="47"/>
      <c r="EHL71" s="47"/>
      <c r="EHM71" s="47"/>
      <c r="EHN71" s="47"/>
      <c r="EHO71" s="47"/>
      <c r="EHP71" s="47"/>
      <c r="EHQ71" s="47"/>
      <c r="EHR71" s="47"/>
      <c r="EHS71" s="47"/>
      <c r="EHT71" s="47"/>
      <c r="EHU71" s="47"/>
      <c r="EHV71" s="47"/>
      <c r="EHW71" s="47"/>
      <c r="EHX71" s="47"/>
      <c r="EHY71" s="47"/>
      <c r="EHZ71" s="47"/>
      <c r="EIA71" s="47"/>
      <c r="EIB71" s="47"/>
      <c r="EIC71" s="47"/>
      <c r="EID71" s="47"/>
      <c r="EIE71" s="47"/>
      <c r="EIF71" s="47"/>
      <c r="EIG71" s="47"/>
      <c r="EIH71" s="47"/>
      <c r="EII71" s="47"/>
      <c r="EIJ71" s="47"/>
      <c r="EIK71" s="47"/>
      <c r="EIL71" s="47"/>
      <c r="EIM71" s="47"/>
      <c r="EIN71" s="47"/>
      <c r="EIO71" s="47"/>
      <c r="EIP71" s="47"/>
      <c r="EIQ71" s="47"/>
      <c r="EIR71" s="47"/>
      <c r="EIS71" s="47"/>
      <c r="EIT71" s="47"/>
      <c r="EIU71" s="47"/>
      <c r="EIV71" s="47"/>
      <c r="EIW71" s="47"/>
      <c r="EIX71" s="47"/>
      <c r="EIY71" s="47"/>
      <c r="EIZ71" s="47"/>
      <c r="EJA71" s="47"/>
      <c r="EJB71" s="47"/>
      <c r="EJC71" s="47"/>
      <c r="EJD71" s="47"/>
      <c r="EJE71" s="47"/>
      <c r="EJF71" s="47"/>
      <c r="EJG71" s="47"/>
      <c r="EJH71" s="47"/>
      <c r="EJI71" s="47"/>
      <c r="EJJ71" s="47"/>
      <c r="EJK71" s="47"/>
      <c r="EJL71" s="47"/>
      <c r="EJM71" s="47"/>
      <c r="EJN71" s="47"/>
      <c r="EJO71" s="47"/>
      <c r="EJP71" s="47"/>
      <c r="EJQ71" s="47"/>
      <c r="EJR71" s="47"/>
      <c r="EJS71" s="47"/>
      <c r="EJT71" s="47"/>
      <c r="EJU71" s="47"/>
      <c r="EJV71" s="47"/>
      <c r="EJW71" s="47"/>
      <c r="EJX71" s="47"/>
      <c r="EJY71" s="47"/>
      <c r="EJZ71" s="47"/>
      <c r="EKA71" s="47"/>
      <c r="EKB71" s="47"/>
      <c r="EKC71" s="47"/>
      <c r="EKD71" s="47"/>
      <c r="EKE71" s="47"/>
      <c r="EKF71" s="47"/>
      <c r="EKG71" s="47"/>
      <c r="EKH71" s="47"/>
      <c r="EKI71" s="47"/>
      <c r="EKJ71" s="47"/>
      <c r="EKK71" s="47"/>
      <c r="EKL71" s="47"/>
      <c r="EKM71" s="47"/>
      <c r="EKN71" s="47"/>
      <c r="EKO71" s="47"/>
      <c r="EKP71" s="47"/>
      <c r="EKQ71" s="47"/>
      <c r="EKR71" s="47"/>
      <c r="EKS71" s="47"/>
      <c r="EKT71" s="47"/>
      <c r="EKU71" s="47"/>
      <c r="EKV71" s="47"/>
      <c r="EKW71" s="47"/>
      <c r="EKX71" s="47"/>
      <c r="EKY71" s="47"/>
      <c r="EKZ71" s="47"/>
      <c r="ELA71" s="47"/>
      <c r="ELB71" s="47"/>
      <c r="ELC71" s="47"/>
      <c r="ELD71" s="47"/>
      <c r="ELE71" s="47"/>
      <c r="ELF71" s="47"/>
      <c r="ELG71" s="47"/>
      <c r="ELH71" s="47"/>
      <c r="ELI71" s="47"/>
      <c r="ELJ71" s="47"/>
      <c r="ELK71" s="47"/>
      <c r="ELL71" s="47"/>
      <c r="ELM71" s="47"/>
      <c r="ELN71" s="47"/>
      <c r="ELO71" s="47"/>
      <c r="ELP71" s="47"/>
      <c r="ELQ71" s="47"/>
      <c r="ELR71" s="47"/>
      <c r="ELS71" s="47"/>
      <c r="ELT71" s="47"/>
      <c r="ELU71" s="47"/>
      <c r="ELV71" s="47"/>
      <c r="ELW71" s="47"/>
      <c r="ELX71" s="47"/>
      <c r="ELY71" s="47"/>
      <c r="ELZ71" s="47"/>
      <c r="EMA71" s="47"/>
      <c r="EMB71" s="47"/>
      <c r="EMC71" s="47"/>
      <c r="EMD71" s="47"/>
      <c r="EME71" s="47"/>
      <c r="EMF71" s="47"/>
      <c r="EMG71" s="47"/>
      <c r="EMH71" s="47"/>
      <c r="EMI71" s="47"/>
      <c r="EMJ71" s="47"/>
      <c r="EMK71" s="47"/>
      <c r="EML71" s="47"/>
      <c r="EMM71" s="47"/>
      <c r="EMN71" s="47"/>
      <c r="EMO71" s="47"/>
      <c r="EMP71" s="47"/>
      <c r="EMQ71" s="47"/>
      <c r="EMR71" s="47"/>
      <c r="EMS71" s="47"/>
      <c r="EMT71" s="47"/>
      <c r="EMU71" s="47"/>
      <c r="EMV71" s="47"/>
      <c r="EMW71" s="47"/>
      <c r="EMX71" s="47"/>
      <c r="EMY71" s="47"/>
      <c r="EMZ71" s="47"/>
      <c r="ENA71" s="47"/>
      <c r="ENB71" s="47"/>
      <c r="ENC71" s="47"/>
      <c r="END71" s="47"/>
      <c r="ENE71" s="47"/>
      <c r="ENF71" s="47"/>
      <c r="ENG71" s="47"/>
      <c r="ENH71" s="47"/>
      <c r="ENI71" s="47"/>
      <c r="ENJ71" s="47"/>
      <c r="ENK71" s="47"/>
      <c r="ENL71" s="47"/>
      <c r="ENM71" s="47"/>
      <c r="ENN71" s="47"/>
      <c r="ENO71" s="47"/>
      <c r="ENP71" s="47"/>
      <c r="ENQ71" s="47"/>
      <c r="ENR71" s="47"/>
      <c r="ENS71" s="47"/>
      <c r="ENT71" s="47"/>
      <c r="ENU71" s="47"/>
      <c r="ENV71" s="47"/>
      <c r="ENW71" s="47"/>
      <c r="ENX71" s="47"/>
      <c r="ENY71" s="47"/>
      <c r="ENZ71" s="47"/>
      <c r="EOA71" s="47"/>
      <c r="EOB71" s="47"/>
      <c r="EOC71" s="47"/>
      <c r="EOD71" s="47"/>
      <c r="EOE71" s="47"/>
      <c r="EOF71" s="47"/>
      <c r="EOG71" s="47"/>
      <c r="EOH71" s="47"/>
      <c r="EOI71" s="47"/>
      <c r="EOJ71" s="47"/>
      <c r="EOK71" s="47"/>
      <c r="EOL71" s="47"/>
      <c r="EOM71" s="47"/>
      <c r="EON71" s="47"/>
      <c r="EOO71" s="47"/>
      <c r="EOP71" s="47"/>
      <c r="EOQ71" s="47"/>
      <c r="EOR71" s="47"/>
      <c r="EOS71" s="47"/>
      <c r="EOT71" s="47"/>
      <c r="EOU71" s="47"/>
      <c r="EOV71" s="47"/>
      <c r="EOW71" s="47"/>
      <c r="EOX71" s="47"/>
      <c r="EOY71" s="47"/>
      <c r="EOZ71" s="47"/>
      <c r="EPA71" s="47"/>
      <c r="EPB71" s="47"/>
      <c r="EPC71" s="47"/>
      <c r="EPD71" s="47"/>
      <c r="EPE71" s="47"/>
      <c r="EPF71" s="47"/>
      <c r="EPG71" s="47"/>
      <c r="EPH71" s="47"/>
      <c r="EPI71" s="47"/>
      <c r="EPJ71" s="47"/>
      <c r="EPK71" s="47"/>
      <c r="EPL71" s="47"/>
      <c r="EPM71" s="47"/>
      <c r="EPN71" s="47"/>
      <c r="EPO71" s="47"/>
      <c r="EPP71" s="47"/>
      <c r="EPQ71" s="47"/>
      <c r="EPR71" s="47"/>
      <c r="EPS71" s="47"/>
      <c r="EPT71" s="47"/>
      <c r="EPU71" s="47"/>
      <c r="EPV71" s="47"/>
      <c r="EPW71" s="47"/>
      <c r="EPX71" s="47"/>
      <c r="EPY71" s="47"/>
      <c r="EPZ71" s="47"/>
      <c r="EQA71" s="47"/>
      <c r="EQB71" s="47"/>
      <c r="EQC71" s="47"/>
      <c r="EQD71" s="47"/>
      <c r="EQE71" s="47"/>
      <c r="EQF71" s="47"/>
      <c r="EQG71" s="47"/>
      <c r="EQH71" s="47"/>
      <c r="EQI71" s="47"/>
      <c r="EQJ71" s="47"/>
      <c r="EQK71" s="47"/>
      <c r="EQL71" s="47"/>
      <c r="EQM71" s="47"/>
      <c r="EQN71" s="47"/>
      <c r="EQO71" s="47"/>
      <c r="EQP71" s="47"/>
      <c r="EQQ71" s="47"/>
      <c r="EQR71" s="47"/>
      <c r="EQS71" s="47"/>
      <c r="EQT71" s="47"/>
      <c r="EQU71" s="47"/>
      <c r="EQV71" s="47"/>
      <c r="EQW71" s="47"/>
      <c r="EQX71" s="47"/>
      <c r="EQY71" s="47"/>
      <c r="EQZ71" s="47"/>
      <c r="ERA71" s="47"/>
      <c r="ERB71" s="47"/>
      <c r="ERC71" s="47"/>
      <c r="ERD71" s="47"/>
      <c r="ERE71" s="47"/>
      <c r="ERF71" s="47"/>
      <c r="ERG71" s="47"/>
      <c r="ERH71" s="47"/>
      <c r="ERI71" s="47"/>
      <c r="ERJ71" s="47"/>
      <c r="ERK71" s="47"/>
      <c r="ERL71" s="47"/>
      <c r="ERM71" s="47"/>
      <c r="ERN71" s="47"/>
      <c r="ERO71" s="47"/>
      <c r="ERP71" s="47"/>
      <c r="ERQ71" s="47"/>
      <c r="ERR71" s="47"/>
      <c r="ERS71" s="47"/>
      <c r="ERT71" s="47"/>
      <c r="ERU71" s="47"/>
      <c r="ERV71" s="47"/>
      <c r="ERW71" s="47"/>
      <c r="ERX71" s="47"/>
      <c r="ERY71" s="47"/>
      <c r="ERZ71" s="47"/>
      <c r="ESA71" s="47"/>
      <c r="ESB71" s="47"/>
      <c r="ESC71" s="47"/>
      <c r="ESD71" s="47"/>
      <c r="ESE71" s="47"/>
      <c r="ESF71" s="47"/>
      <c r="ESG71" s="47"/>
      <c r="ESH71" s="47"/>
      <c r="ESI71" s="47"/>
      <c r="ESJ71" s="47"/>
      <c r="ESK71" s="47"/>
      <c r="ESL71" s="47"/>
      <c r="ESM71" s="47"/>
      <c r="ESN71" s="47"/>
      <c r="ESO71" s="47"/>
      <c r="ESP71" s="47"/>
      <c r="ESQ71" s="47"/>
      <c r="ESR71" s="47"/>
      <c r="ESS71" s="47"/>
      <c r="EST71" s="47"/>
      <c r="ESU71" s="47"/>
      <c r="ESV71" s="47"/>
      <c r="ESW71" s="47"/>
      <c r="ESX71" s="47"/>
      <c r="ESY71" s="47"/>
      <c r="ESZ71" s="47"/>
      <c r="ETA71" s="47"/>
      <c r="ETB71" s="47"/>
      <c r="ETC71" s="47"/>
      <c r="ETD71" s="47"/>
      <c r="ETE71" s="47"/>
      <c r="ETF71" s="47"/>
      <c r="ETG71" s="47"/>
      <c r="ETH71" s="47"/>
      <c r="ETI71" s="47"/>
      <c r="ETJ71" s="47"/>
      <c r="ETK71" s="47"/>
      <c r="ETL71" s="47"/>
      <c r="ETM71" s="47"/>
      <c r="ETN71" s="47"/>
      <c r="ETO71" s="47"/>
      <c r="ETP71" s="47"/>
      <c r="ETQ71" s="47"/>
      <c r="ETR71" s="47"/>
      <c r="ETS71" s="47"/>
      <c r="ETT71" s="47"/>
      <c r="ETU71" s="47"/>
      <c r="ETV71" s="47"/>
      <c r="ETW71" s="47"/>
      <c r="ETX71" s="47"/>
      <c r="ETY71" s="47"/>
      <c r="ETZ71" s="47"/>
      <c r="EUA71" s="47"/>
      <c r="EUB71" s="47"/>
      <c r="EUC71" s="47"/>
      <c r="EUD71" s="47"/>
      <c r="EUE71" s="47"/>
      <c r="EUF71" s="47"/>
      <c r="EUG71" s="47"/>
      <c r="EUH71" s="47"/>
      <c r="EUI71" s="47"/>
      <c r="EUJ71" s="47"/>
      <c r="EUK71" s="47"/>
      <c r="EUL71" s="47"/>
      <c r="EUM71" s="47"/>
      <c r="EUN71" s="47"/>
      <c r="EUO71" s="47"/>
      <c r="EUP71" s="47"/>
      <c r="EUQ71" s="47"/>
      <c r="EUR71" s="47"/>
      <c r="EUS71" s="47"/>
      <c r="EUT71" s="47"/>
      <c r="EUU71" s="47"/>
      <c r="EUV71" s="47"/>
      <c r="EUW71" s="47"/>
      <c r="EUX71" s="47"/>
      <c r="EUY71" s="47"/>
      <c r="EUZ71" s="47"/>
      <c r="EVA71" s="47"/>
      <c r="EVB71" s="47"/>
      <c r="EVC71" s="47"/>
      <c r="EVD71" s="47"/>
      <c r="EVE71" s="47"/>
      <c r="EVF71" s="47"/>
      <c r="EVG71" s="47"/>
      <c r="EVH71" s="47"/>
      <c r="EVI71" s="47"/>
      <c r="EVJ71" s="47"/>
      <c r="EVK71" s="47"/>
      <c r="EVL71" s="47"/>
      <c r="EVM71" s="47"/>
      <c r="EVN71" s="47"/>
      <c r="EVO71" s="47"/>
      <c r="EVP71" s="47"/>
      <c r="EVQ71" s="47"/>
      <c r="EVR71" s="47"/>
      <c r="EVS71" s="47"/>
      <c r="EVT71" s="47"/>
      <c r="EVU71" s="47"/>
      <c r="EVV71" s="47"/>
      <c r="EVW71" s="47"/>
      <c r="EVX71" s="47"/>
      <c r="EVY71" s="47"/>
      <c r="EVZ71" s="47"/>
      <c r="EWA71" s="47"/>
      <c r="EWB71" s="47"/>
      <c r="EWC71" s="47"/>
      <c r="EWD71" s="47"/>
      <c r="EWE71" s="47"/>
      <c r="EWF71" s="47"/>
      <c r="EWG71" s="47"/>
      <c r="EWH71" s="47"/>
      <c r="EWI71" s="47"/>
      <c r="EWJ71" s="47"/>
      <c r="EWK71" s="47"/>
      <c r="EWL71" s="47"/>
      <c r="EWM71" s="47"/>
      <c r="EWN71" s="47"/>
      <c r="EWO71" s="47"/>
      <c r="EWP71" s="47"/>
      <c r="EWQ71" s="47"/>
      <c r="EWR71" s="47"/>
      <c r="EWS71" s="47"/>
      <c r="EWT71" s="47"/>
      <c r="EWU71" s="47"/>
      <c r="EWV71" s="47"/>
      <c r="EWW71" s="47"/>
      <c r="EWX71" s="47"/>
      <c r="EWY71" s="47"/>
      <c r="EWZ71" s="47"/>
      <c r="EXA71" s="47"/>
      <c r="EXB71" s="47"/>
      <c r="EXC71" s="47"/>
      <c r="EXD71" s="47"/>
      <c r="EXE71" s="47"/>
      <c r="EXF71" s="47"/>
      <c r="EXG71" s="47"/>
      <c r="EXH71" s="47"/>
      <c r="EXI71" s="47"/>
      <c r="EXJ71" s="47"/>
      <c r="EXK71" s="47"/>
      <c r="EXL71" s="47"/>
      <c r="EXM71" s="47"/>
      <c r="EXN71" s="47"/>
      <c r="EXO71" s="47"/>
      <c r="EXP71" s="47"/>
      <c r="EXQ71" s="47"/>
      <c r="EXR71" s="47"/>
      <c r="EXS71" s="47"/>
      <c r="EXT71" s="47"/>
      <c r="EXU71" s="47"/>
      <c r="EXV71" s="47"/>
      <c r="EXW71" s="47"/>
      <c r="EXX71" s="47"/>
      <c r="EXY71" s="47"/>
      <c r="EXZ71" s="47"/>
      <c r="EYA71" s="47"/>
      <c r="EYB71" s="47"/>
      <c r="EYC71" s="47"/>
      <c r="EYD71" s="47"/>
      <c r="EYE71" s="47"/>
      <c r="EYF71" s="47"/>
      <c r="EYG71" s="47"/>
      <c r="EYH71" s="47"/>
      <c r="EYI71" s="47"/>
      <c r="EYJ71" s="47"/>
      <c r="EYK71" s="47"/>
      <c r="EYL71" s="47"/>
      <c r="EYM71" s="47"/>
      <c r="EYN71" s="47"/>
      <c r="EYO71" s="47"/>
      <c r="EYP71" s="47"/>
      <c r="EYQ71" s="47"/>
      <c r="EYR71" s="47"/>
      <c r="EYS71" s="47"/>
      <c r="EYT71" s="47"/>
      <c r="EYU71" s="47"/>
      <c r="EYV71" s="47"/>
      <c r="EYW71" s="47"/>
      <c r="EYX71" s="47"/>
      <c r="EYY71" s="47"/>
      <c r="EYZ71" s="47"/>
      <c r="EZA71" s="47"/>
      <c r="EZB71" s="47"/>
      <c r="EZC71" s="47"/>
      <c r="EZD71" s="47"/>
      <c r="EZE71" s="47"/>
      <c r="EZF71" s="47"/>
      <c r="EZG71" s="47"/>
      <c r="EZH71" s="47"/>
      <c r="EZI71" s="47"/>
      <c r="EZJ71" s="47"/>
      <c r="EZK71" s="47"/>
      <c r="EZL71" s="47"/>
      <c r="EZM71" s="47"/>
      <c r="EZN71" s="47"/>
      <c r="EZO71" s="47"/>
      <c r="EZP71" s="47"/>
      <c r="EZQ71" s="47"/>
      <c r="EZR71" s="47"/>
      <c r="EZS71" s="47"/>
      <c r="EZT71" s="47"/>
      <c r="EZU71" s="47"/>
      <c r="EZV71" s="47"/>
      <c r="EZW71" s="47"/>
      <c r="EZX71" s="47"/>
      <c r="EZY71" s="47"/>
      <c r="EZZ71" s="47"/>
      <c r="FAA71" s="47"/>
      <c r="FAB71" s="47"/>
      <c r="FAC71" s="47"/>
      <c r="FAD71" s="47"/>
      <c r="FAE71" s="47"/>
      <c r="FAF71" s="47"/>
      <c r="FAG71" s="47"/>
      <c r="FAH71" s="47"/>
      <c r="FAI71" s="47"/>
      <c r="FAJ71" s="47"/>
      <c r="FAK71" s="47"/>
      <c r="FAL71" s="47"/>
      <c r="FAM71" s="47"/>
      <c r="FAN71" s="47"/>
      <c r="FAO71" s="47"/>
      <c r="FAP71" s="47"/>
      <c r="FAQ71" s="47"/>
      <c r="FAR71" s="47"/>
      <c r="FAS71" s="47"/>
      <c r="FAT71" s="47"/>
      <c r="FAU71" s="47"/>
      <c r="FAV71" s="47"/>
      <c r="FAW71" s="47"/>
      <c r="FAX71" s="47"/>
      <c r="FAY71" s="47"/>
      <c r="FAZ71" s="47"/>
      <c r="FBA71" s="47"/>
      <c r="FBB71" s="47"/>
      <c r="FBC71" s="47"/>
      <c r="FBD71" s="47"/>
      <c r="FBE71" s="47"/>
      <c r="FBF71" s="47"/>
      <c r="FBG71" s="47"/>
      <c r="FBH71" s="47"/>
      <c r="FBI71" s="47"/>
      <c r="FBJ71" s="47"/>
      <c r="FBK71" s="47"/>
      <c r="FBL71" s="47"/>
      <c r="FBM71" s="47"/>
      <c r="FBN71" s="47"/>
      <c r="FBO71" s="47"/>
      <c r="FBP71" s="47"/>
      <c r="FBQ71" s="47"/>
      <c r="FBR71" s="47"/>
      <c r="FBS71" s="47"/>
      <c r="FBT71" s="47"/>
      <c r="FBU71" s="47"/>
      <c r="FBV71" s="47"/>
      <c r="FBW71" s="47"/>
      <c r="FBX71" s="47"/>
      <c r="FBY71" s="47"/>
      <c r="FBZ71" s="47"/>
      <c r="FCA71" s="47"/>
      <c r="FCB71" s="47"/>
      <c r="FCC71" s="47"/>
      <c r="FCD71" s="47"/>
      <c r="FCE71" s="47"/>
      <c r="FCF71" s="47"/>
      <c r="FCG71" s="47"/>
      <c r="FCH71" s="47"/>
      <c r="FCI71" s="47"/>
      <c r="FCJ71" s="47"/>
      <c r="FCK71" s="47"/>
      <c r="FCL71" s="47"/>
      <c r="FCM71" s="47"/>
      <c r="FCN71" s="47"/>
      <c r="FCO71" s="47"/>
      <c r="FCP71" s="47"/>
      <c r="FCQ71" s="47"/>
      <c r="FCR71" s="47"/>
      <c r="FCS71" s="47"/>
      <c r="FCT71" s="47"/>
      <c r="FCU71" s="47"/>
      <c r="FCV71" s="47"/>
      <c r="FCW71" s="47"/>
      <c r="FCX71" s="47"/>
      <c r="FCY71" s="47"/>
      <c r="FCZ71" s="47"/>
      <c r="FDA71" s="47"/>
      <c r="FDB71" s="47"/>
      <c r="FDC71" s="47"/>
      <c r="FDD71" s="47"/>
      <c r="FDE71" s="47"/>
      <c r="FDF71" s="47"/>
      <c r="FDG71" s="47"/>
      <c r="FDH71" s="47"/>
      <c r="FDI71" s="47"/>
      <c r="FDJ71" s="47"/>
      <c r="FDK71" s="47"/>
      <c r="FDL71" s="47"/>
      <c r="FDM71" s="47"/>
      <c r="FDN71" s="47"/>
      <c r="FDO71" s="47"/>
      <c r="FDP71" s="47"/>
      <c r="FDQ71" s="47"/>
      <c r="FDR71" s="47"/>
      <c r="FDS71" s="47"/>
      <c r="FDT71" s="47"/>
      <c r="FDU71" s="47"/>
      <c r="FDV71" s="47"/>
      <c r="FDW71" s="47"/>
      <c r="FDX71" s="47"/>
      <c r="FDY71" s="47"/>
      <c r="FDZ71" s="47"/>
      <c r="FEA71" s="47"/>
      <c r="FEB71" s="47"/>
      <c r="FEC71" s="47"/>
      <c r="FED71" s="47"/>
      <c r="FEE71" s="47"/>
      <c r="FEF71" s="47"/>
      <c r="FEG71" s="47"/>
      <c r="FEH71" s="47"/>
      <c r="FEI71" s="47"/>
      <c r="FEJ71" s="47"/>
      <c r="FEK71" s="47"/>
      <c r="FEL71" s="47"/>
      <c r="FEM71" s="47"/>
      <c r="FEN71" s="47"/>
      <c r="FEO71" s="47"/>
      <c r="FEP71" s="47"/>
      <c r="FEQ71" s="47"/>
      <c r="FER71" s="47"/>
      <c r="FES71" s="47"/>
      <c r="FET71" s="47"/>
      <c r="FEU71" s="47"/>
      <c r="FEV71" s="47"/>
      <c r="FEW71" s="47"/>
      <c r="FEX71" s="47"/>
      <c r="FEY71" s="47"/>
      <c r="FEZ71" s="47"/>
      <c r="FFA71" s="47"/>
      <c r="FFB71" s="47"/>
      <c r="FFC71" s="47"/>
      <c r="FFD71" s="47"/>
      <c r="FFE71" s="47"/>
      <c r="FFF71" s="47"/>
      <c r="FFG71" s="47"/>
      <c r="FFH71" s="47"/>
      <c r="FFI71" s="47"/>
      <c r="FFJ71" s="47"/>
      <c r="FFK71" s="47"/>
      <c r="FFL71" s="47"/>
      <c r="FFM71" s="47"/>
      <c r="FFN71" s="47"/>
      <c r="FFO71" s="47"/>
      <c r="FFP71" s="47"/>
      <c r="FFQ71" s="47"/>
      <c r="FFR71" s="47"/>
      <c r="FFS71" s="47"/>
      <c r="FFT71" s="47"/>
      <c r="FFU71" s="47"/>
      <c r="FFV71" s="47"/>
      <c r="FFW71" s="47"/>
      <c r="FFX71" s="47"/>
      <c r="FFY71" s="47"/>
      <c r="FFZ71" s="47"/>
      <c r="FGA71" s="47"/>
      <c r="FGB71" s="47"/>
      <c r="FGC71" s="47"/>
      <c r="FGD71" s="47"/>
      <c r="FGE71" s="47"/>
      <c r="FGF71" s="47"/>
      <c r="FGG71" s="47"/>
      <c r="FGH71" s="47"/>
      <c r="FGI71" s="47"/>
      <c r="FGJ71" s="47"/>
      <c r="FGK71" s="47"/>
      <c r="FGL71" s="47"/>
      <c r="FGM71" s="47"/>
      <c r="FGN71" s="47"/>
      <c r="FGO71" s="47"/>
      <c r="FGP71" s="47"/>
      <c r="FGQ71" s="47"/>
      <c r="FGR71" s="47"/>
      <c r="FGS71" s="47"/>
      <c r="FGT71" s="47"/>
      <c r="FGU71" s="47"/>
      <c r="FGV71" s="47"/>
      <c r="FGW71" s="47"/>
      <c r="FGX71" s="47"/>
      <c r="FGY71" s="47"/>
      <c r="FGZ71" s="47"/>
      <c r="FHA71" s="47"/>
      <c r="FHB71" s="47"/>
      <c r="FHC71" s="47"/>
      <c r="FHD71" s="47"/>
      <c r="FHE71" s="47"/>
      <c r="FHF71" s="47"/>
      <c r="FHG71" s="47"/>
      <c r="FHH71" s="47"/>
      <c r="FHI71" s="47"/>
      <c r="FHJ71" s="47"/>
      <c r="FHK71" s="47"/>
      <c r="FHL71" s="47"/>
      <c r="FHM71" s="47"/>
      <c r="FHN71" s="47"/>
      <c r="FHO71" s="47"/>
      <c r="FHP71" s="47"/>
      <c r="FHQ71" s="47"/>
      <c r="FHR71" s="47"/>
      <c r="FHS71" s="47"/>
      <c r="FHT71" s="47"/>
      <c r="FHU71" s="47"/>
      <c r="FHV71" s="47"/>
      <c r="FHW71" s="47"/>
      <c r="FHX71" s="47"/>
      <c r="FHY71" s="47"/>
      <c r="FHZ71" s="47"/>
      <c r="FIA71" s="47"/>
      <c r="FIB71" s="47"/>
      <c r="FIC71" s="47"/>
      <c r="FID71" s="47"/>
      <c r="FIE71" s="47"/>
      <c r="FIF71" s="47"/>
      <c r="FIG71" s="47"/>
      <c r="FIH71" s="47"/>
      <c r="FII71" s="47"/>
      <c r="FIJ71" s="47"/>
      <c r="FIK71" s="47"/>
      <c r="FIL71" s="47"/>
      <c r="FIM71" s="47"/>
      <c r="FIN71" s="47"/>
      <c r="FIO71" s="47"/>
      <c r="FIP71" s="47"/>
      <c r="FIQ71" s="47"/>
      <c r="FIR71" s="47"/>
      <c r="FIS71" s="47"/>
      <c r="FIT71" s="47"/>
      <c r="FIU71" s="47"/>
      <c r="FIV71" s="47"/>
      <c r="FIW71" s="47"/>
      <c r="FIX71" s="47"/>
      <c r="FIY71" s="47"/>
      <c r="FIZ71" s="47"/>
      <c r="FJA71" s="47"/>
      <c r="FJB71" s="47"/>
      <c r="FJC71" s="47"/>
      <c r="FJD71" s="47"/>
      <c r="FJE71" s="47"/>
      <c r="FJF71" s="47"/>
      <c r="FJG71" s="47"/>
      <c r="FJH71" s="47"/>
      <c r="FJI71" s="47"/>
      <c r="FJJ71" s="47"/>
      <c r="FJK71" s="47"/>
      <c r="FJL71" s="47"/>
      <c r="FJM71" s="47"/>
      <c r="FJN71" s="47"/>
      <c r="FJO71" s="47"/>
      <c r="FJP71" s="47"/>
      <c r="FJQ71" s="47"/>
      <c r="FJR71" s="47"/>
      <c r="FJS71" s="47"/>
      <c r="FJT71" s="47"/>
      <c r="FJU71" s="47"/>
      <c r="FJV71" s="47"/>
      <c r="FJW71" s="47"/>
      <c r="FJX71" s="47"/>
      <c r="FJY71" s="47"/>
      <c r="FJZ71" s="47"/>
      <c r="FKA71" s="47"/>
      <c r="FKB71" s="47"/>
      <c r="FKC71" s="47"/>
      <c r="FKD71" s="47"/>
      <c r="FKE71" s="47"/>
      <c r="FKF71" s="47"/>
      <c r="FKG71" s="47"/>
      <c r="FKH71" s="47"/>
      <c r="FKI71" s="47"/>
      <c r="FKJ71" s="47"/>
      <c r="FKK71" s="47"/>
      <c r="FKL71" s="47"/>
      <c r="FKM71" s="47"/>
      <c r="FKN71" s="47"/>
      <c r="FKO71" s="47"/>
      <c r="FKP71" s="47"/>
      <c r="FKQ71" s="47"/>
      <c r="FKR71" s="47"/>
      <c r="FKS71" s="47"/>
      <c r="FKT71" s="47"/>
      <c r="FKU71" s="47"/>
      <c r="FKV71" s="47"/>
      <c r="FKW71" s="47"/>
      <c r="FKX71" s="47"/>
      <c r="FKY71" s="47"/>
      <c r="FKZ71" s="47"/>
      <c r="FLA71" s="47"/>
      <c r="FLB71" s="47"/>
      <c r="FLC71" s="47"/>
      <c r="FLD71" s="47"/>
      <c r="FLE71" s="47"/>
      <c r="FLF71" s="47"/>
      <c r="FLG71" s="47"/>
      <c r="FLH71" s="47"/>
      <c r="FLI71" s="47"/>
      <c r="FLJ71" s="47"/>
      <c r="FLK71" s="47"/>
      <c r="FLL71" s="47"/>
      <c r="FLM71" s="47"/>
      <c r="FLN71" s="47"/>
      <c r="FLO71" s="47"/>
      <c r="FLP71" s="47"/>
      <c r="FLQ71" s="47"/>
      <c r="FLR71" s="47"/>
      <c r="FLS71" s="47"/>
      <c r="FLT71" s="47"/>
      <c r="FLU71" s="47"/>
      <c r="FLV71" s="47"/>
      <c r="FLW71" s="47"/>
      <c r="FLX71" s="47"/>
      <c r="FLY71" s="47"/>
      <c r="FLZ71" s="47"/>
      <c r="FMA71" s="47"/>
      <c r="FMB71" s="47"/>
      <c r="FMC71" s="47"/>
      <c r="FMD71" s="47"/>
      <c r="FME71" s="47"/>
      <c r="FMF71" s="47"/>
      <c r="FMG71" s="47"/>
      <c r="FMH71" s="47"/>
      <c r="FMI71" s="47"/>
      <c r="FMJ71" s="47"/>
      <c r="FMK71" s="47"/>
      <c r="FML71" s="47"/>
      <c r="FMM71" s="47"/>
      <c r="FMN71" s="47"/>
      <c r="FMO71" s="47"/>
      <c r="FMP71" s="47"/>
      <c r="FMQ71" s="47"/>
      <c r="FMR71" s="47"/>
      <c r="FMS71" s="47"/>
      <c r="FMT71" s="47"/>
      <c r="FMU71" s="47"/>
      <c r="FMV71" s="47"/>
      <c r="FMW71" s="47"/>
      <c r="FMX71" s="47"/>
      <c r="FMY71" s="47"/>
      <c r="FMZ71" s="47"/>
      <c r="FNA71" s="47"/>
      <c r="FNB71" s="47"/>
      <c r="FNC71" s="47"/>
      <c r="FND71" s="47"/>
      <c r="FNE71" s="47"/>
      <c r="FNF71" s="47"/>
      <c r="FNG71" s="47"/>
      <c r="FNH71" s="47"/>
      <c r="FNI71" s="47"/>
      <c r="FNJ71" s="47"/>
      <c r="FNK71" s="47"/>
      <c r="FNL71" s="47"/>
      <c r="FNM71" s="47"/>
      <c r="FNN71" s="47"/>
      <c r="FNO71" s="47"/>
      <c r="FNP71" s="47"/>
      <c r="FNQ71" s="47"/>
      <c r="FNR71" s="47"/>
      <c r="FNS71" s="47"/>
      <c r="FNT71" s="47"/>
      <c r="FNU71" s="47"/>
      <c r="FNV71" s="47"/>
      <c r="FNW71" s="47"/>
      <c r="FNX71" s="47"/>
      <c r="FNY71" s="47"/>
      <c r="FNZ71" s="47"/>
      <c r="FOA71" s="47"/>
      <c r="FOB71" s="47"/>
      <c r="FOC71" s="47"/>
      <c r="FOD71" s="47"/>
      <c r="FOE71" s="47"/>
      <c r="FOF71" s="47"/>
      <c r="FOG71" s="47"/>
      <c r="FOH71" s="47"/>
      <c r="FOI71" s="47"/>
      <c r="FOJ71" s="47"/>
      <c r="FOK71" s="47"/>
      <c r="FOL71" s="47"/>
      <c r="FOM71" s="47"/>
      <c r="FON71" s="47"/>
      <c r="FOO71" s="47"/>
      <c r="FOP71" s="47"/>
      <c r="FOQ71" s="47"/>
      <c r="FOR71" s="47"/>
      <c r="FOS71" s="47"/>
      <c r="FOT71" s="47"/>
      <c r="FOU71" s="47"/>
      <c r="FOV71" s="47"/>
      <c r="FOW71" s="47"/>
      <c r="FOX71" s="47"/>
      <c r="FOY71" s="47"/>
      <c r="FOZ71" s="47"/>
      <c r="FPA71" s="47"/>
      <c r="FPB71" s="47"/>
      <c r="FPC71" s="47"/>
      <c r="FPD71" s="47"/>
      <c r="FPE71" s="47"/>
      <c r="FPF71" s="47"/>
      <c r="FPG71" s="47"/>
      <c r="FPH71" s="47"/>
      <c r="FPI71" s="47"/>
      <c r="FPJ71" s="47"/>
      <c r="FPK71" s="47"/>
      <c r="FPL71" s="47"/>
      <c r="FPM71" s="47"/>
      <c r="FPN71" s="47"/>
      <c r="FPO71" s="47"/>
      <c r="FPP71" s="47"/>
      <c r="FPQ71" s="47"/>
      <c r="FPR71" s="47"/>
      <c r="FPS71" s="47"/>
      <c r="FPT71" s="47"/>
      <c r="FPU71" s="47"/>
      <c r="FPV71" s="47"/>
      <c r="FPW71" s="47"/>
      <c r="FPX71" s="47"/>
      <c r="FPY71" s="47"/>
      <c r="FPZ71" s="47"/>
      <c r="FQA71" s="47"/>
      <c r="FQB71" s="47"/>
      <c r="FQC71" s="47"/>
      <c r="FQD71" s="47"/>
      <c r="FQE71" s="47"/>
      <c r="FQF71" s="47"/>
      <c r="FQG71" s="47"/>
      <c r="FQH71" s="47"/>
      <c r="FQI71" s="47"/>
      <c r="FQJ71" s="47"/>
      <c r="FQK71" s="47"/>
      <c r="FQL71" s="47"/>
      <c r="FQM71" s="47"/>
      <c r="FQN71" s="47"/>
      <c r="FQO71" s="47"/>
      <c r="FQP71" s="47"/>
      <c r="FQQ71" s="47"/>
      <c r="FQR71" s="47"/>
      <c r="FQS71" s="47"/>
      <c r="FQT71" s="47"/>
      <c r="FQU71" s="47"/>
      <c r="FQV71" s="47"/>
      <c r="FQW71" s="47"/>
      <c r="FQX71" s="47"/>
      <c r="FQY71" s="47"/>
      <c r="FQZ71" s="47"/>
      <c r="FRA71" s="47"/>
      <c r="FRB71" s="47"/>
      <c r="FRC71" s="47"/>
      <c r="FRD71" s="47"/>
      <c r="FRE71" s="47"/>
      <c r="FRF71" s="47"/>
      <c r="FRG71" s="47"/>
      <c r="FRH71" s="47"/>
      <c r="FRI71" s="47"/>
      <c r="FRJ71" s="47"/>
      <c r="FRK71" s="47"/>
      <c r="FRL71" s="47"/>
      <c r="FRM71" s="47"/>
      <c r="FRN71" s="47"/>
      <c r="FRO71" s="47"/>
      <c r="FRP71" s="47"/>
      <c r="FRQ71" s="47"/>
      <c r="FRR71" s="47"/>
      <c r="FRS71" s="47"/>
      <c r="FRT71" s="47"/>
      <c r="FRU71" s="47"/>
      <c r="FRV71" s="47"/>
      <c r="FRW71" s="47"/>
      <c r="FRX71" s="47"/>
      <c r="FRY71" s="47"/>
      <c r="FRZ71" s="47"/>
      <c r="FSA71" s="47"/>
      <c r="FSB71" s="47"/>
      <c r="FSC71" s="47"/>
      <c r="FSD71" s="47"/>
      <c r="FSE71" s="47"/>
      <c r="FSF71" s="47"/>
      <c r="FSG71" s="47"/>
      <c r="FSH71" s="47"/>
      <c r="FSI71" s="47"/>
      <c r="FSJ71" s="47"/>
      <c r="FSK71" s="47"/>
      <c r="FSL71" s="47"/>
      <c r="FSM71" s="47"/>
      <c r="FSN71" s="47"/>
      <c r="FSO71" s="47"/>
      <c r="FSP71" s="47"/>
      <c r="FSQ71" s="47"/>
      <c r="FSR71" s="47"/>
      <c r="FSS71" s="47"/>
      <c r="FST71" s="47"/>
      <c r="FSU71" s="47"/>
      <c r="FSV71" s="47"/>
      <c r="FSW71" s="47"/>
      <c r="FSX71" s="47"/>
      <c r="FSY71" s="47"/>
      <c r="FSZ71" s="47"/>
      <c r="FTA71" s="47"/>
      <c r="FTB71" s="47"/>
      <c r="FTC71" s="47"/>
      <c r="FTD71" s="47"/>
      <c r="FTE71" s="47"/>
      <c r="FTF71" s="47"/>
      <c r="FTG71" s="47"/>
      <c r="FTH71" s="47"/>
      <c r="FTI71" s="47"/>
      <c r="FTJ71" s="47"/>
      <c r="FTK71" s="47"/>
      <c r="FTL71" s="47"/>
      <c r="FTM71" s="47"/>
      <c r="FTN71" s="47"/>
      <c r="FTO71" s="47"/>
      <c r="FTP71" s="47"/>
      <c r="FTQ71" s="47"/>
      <c r="FTR71" s="47"/>
      <c r="FTS71" s="47"/>
      <c r="FTT71" s="47"/>
      <c r="FTU71" s="47"/>
      <c r="FTV71" s="47"/>
      <c r="FTW71" s="47"/>
      <c r="FTX71" s="47"/>
      <c r="FTY71" s="47"/>
      <c r="FTZ71" s="47"/>
      <c r="FUA71" s="47"/>
      <c r="FUB71" s="47"/>
      <c r="FUC71" s="47"/>
      <c r="FUD71" s="47"/>
      <c r="FUE71" s="47"/>
      <c r="FUF71" s="47"/>
      <c r="FUG71" s="47"/>
      <c r="FUH71" s="47"/>
      <c r="FUI71" s="47"/>
      <c r="FUJ71" s="47"/>
      <c r="FUK71" s="47"/>
      <c r="FUL71" s="47"/>
      <c r="FUM71" s="47"/>
      <c r="FUN71" s="47"/>
      <c r="FUO71" s="47"/>
      <c r="FUP71" s="47"/>
      <c r="FUQ71" s="47"/>
      <c r="FUR71" s="47"/>
      <c r="FUS71" s="47"/>
      <c r="FUT71" s="47"/>
      <c r="FUU71" s="47"/>
      <c r="FUV71" s="47"/>
      <c r="FUW71" s="47"/>
      <c r="FUX71" s="47"/>
      <c r="FUY71" s="47"/>
      <c r="FUZ71" s="47"/>
      <c r="FVA71" s="47"/>
      <c r="FVB71" s="47"/>
      <c r="FVC71" s="47"/>
      <c r="FVD71" s="47"/>
      <c r="FVE71" s="47"/>
      <c r="FVF71" s="47"/>
      <c r="FVG71" s="47"/>
      <c r="FVH71" s="47"/>
      <c r="FVI71" s="47"/>
      <c r="FVJ71" s="47"/>
      <c r="FVK71" s="47"/>
      <c r="FVL71" s="47"/>
      <c r="FVM71" s="47"/>
      <c r="FVN71" s="47"/>
      <c r="FVO71" s="47"/>
      <c r="FVP71" s="47"/>
      <c r="FVQ71" s="47"/>
      <c r="FVR71" s="47"/>
      <c r="FVS71" s="47"/>
      <c r="FVT71" s="47"/>
      <c r="FVU71" s="47"/>
      <c r="FVV71" s="47"/>
      <c r="FVW71" s="47"/>
      <c r="FVX71" s="47"/>
      <c r="FVY71" s="47"/>
      <c r="FVZ71" s="47"/>
      <c r="FWA71" s="47"/>
      <c r="FWB71" s="47"/>
      <c r="FWC71" s="47"/>
      <c r="FWD71" s="47"/>
      <c r="FWE71" s="47"/>
      <c r="FWF71" s="47"/>
      <c r="FWG71" s="47"/>
      <c r="FWH71" s="47"/>
      <c r="FWI71" s="47"/>
      <c r="FWJ71" s="47"/>
      <c r="FWK71" s="47"/>
      <c r="FWL71" s="47"/>
      <c r="FWM71" s="47"/>
      <c r="FWN71" s="47"/>
      <c r="FWO71" s="47"/>
      <c r="FWP71" s="47"/>
      <c r="FWQ71" s="47"/>
      <c r="FWR71" s="47"/>
      <c r="FWS71" s="47"/>
      <c r="FWT71" s="47"/>
      <c r="FWU71" s="47"/>
      <c r="FWV71" s="47"/>
      <c r="FWW71" s="47"/>
      <c r="FWX71" s="47"/>
      <c r="FWY71" s="47"/>
      <c r="FWZ71" s="47"/>
      <c r="FXA71" s="47"/>
      <c r="FXB71" s="47"/>
      <c r="FXC71" s="47"/>
      <c r="FXD71" s="47"/>
      <c r="FXE71" s="47"/>
      <c r="FXF71" s="47"/>
      <c r="FXG71" s="47"/>
      <c r="FXH71" s="47"/>
      <c r="FXI71" s="47"/>
      <c r="FXJ71" s="47"/>
      <c r="FXK71" s="47"/>
      <c r="FXL71" s="47"/>
      <c r="FXM71" s="47"/>
      <c r="FXN71" s="47"/>
      <c r="FXO71" s="47"/>
      <c r="FXP71" s="47"/>
      <c r="FXQ71" s="47"/>
      <c r="FXR71" s="47"/>
      <c r="FXS71" s="47"/>
      <c r="FXT71" s="47"/>
      <c r="FXU71" s="47"/>
      <c r="FXV71" s="47"/>
      <c r="FXW71" s="47"/>
      <c r="FXX71" s="47"/>
      <c r="FXY71" s="47"/>
      <c r="FXZ71" s="47"/>
      <c r="FYA71" s="47"/>
      <c r="FYB71" s="47"/>
      <c r="FYC71" s="47"/>
      <c r="FYD71" s="47"/>
      <c r="FYE71" s="47"/>
      <c r="FYF71" s="47"/>
      <c r="FYG71" s="47"/>
      <c r="FYH71" s="47"/>
      <c r="FYI71" s="47"/>
      <c r="FYJ71" s="47"/>
      <c r="FYK71" s="47"/>
      <c r="FYL71" s="47"/>
      <c r="FYM71" s="47"/>
      <c r="FYN71" s="47"/>
      <c r="FYO71" s="47"/>
      <c r="FYP71" s="47"/>
      <c r="FYQ71" s="47"/>
      <c r="FYR71" s="47"/>
      <c r="FYS71" s="47"/>
      <c r="FYT71" s="47"/>
      <c r="FYU71" s="47"/>
      <c r="FYV71" s="47"/>
      <c r="FYW71" s="47"/>
      <c r="FYX71" s="47"/>
      <c r="FYY71" s="47"/>
      <c r="FYZ71" s="47"/>
      <c r="FZA71" s="47"/>
      <c r="FZB71" s="47"/>
      <c r="FZC71" s="47"/>
      <c r="FZD71" s="47"/>
      <c r="FZE71" s="47"/>
      <c r="FZF71" s="47"/>
      <c r="FZG71" s="47"/>
      <c r="FZH71" s="47"/>
      <c r="FZI71" s="47"/>
      <c r="FZJ71" s="47"/>
      <c r="FZK71" s="47"/>
      <c r="FZL71" s="47"/>
      <c r="FZM71" s="47"/>
      <c r="FZN71" s="47"/>
      <c r="FZO71" s="47"/>
      <c r="FZP71" s="47"/>
      <c r="FZQ71" s="47"/>
      <c r="FZR71" s="47"/>
      <c r="FZS71" s="47"/>
      <c r="FZT71" s="47"/>
      <c r="FZU71" s="47"/>
      <c r="FZV71" s="47"/>
      <c r="FZW71" s="47"/>
      <c r="FZX71" s="47"/>
      <c r="FZY71" s="47"/>
      <c r="FZZ71" s="47"/>
      <c r="GAA71" s="47"/>
      <c r="GAB71" s="47"/>
      <c r="GAC71" s="47"/>
      <c r="GAD71" s="47"/>
      <c r="GAE71" s="47"/>
      <c r="GAF71" s="47"/>
      <c r="GAG71" s="47"/>
      <c r="GAH71" s="47"/>
      <c r="GAI71" s="47"/>
      <c r="GAJ71" s="47"/>
      <c r="GAK71" s="47"/>
      <c r="GAL71" s="47"/>
      <c r="GAM71" s="47"/>
      <c r="GAN71" s="47"/>
      <c r="GAO71" s="47"/>
      <c r="GAP71" s="47"/>
      <c r="GAQ71" s="47"/>
      <c r="GAR71" s="47"/>
      <c r="GAS71" s="47"/>
      <c r="GAT71" s="47"/>
      <c r="GAU71" s="47"/>
      <c r="GAV71" s="47"/>
      <c r="GAW71" s="47"/>
      <c r="GAX71" s="47"/>
      <c r="GAY71" s="47"/>
      <c r="GAZ71" s="47"/>
      <c r="GBA71" s="47"/>
      <c r="GBB71" s="47"/>
      <c r="GBC71" s="47"/>
      <c r="GBD71" s="47"/>
      <c r="GBE71" s="47"/>
      <c r="GBF71" s="47"/>
      <c r="GBG71" s="47"/>
      <c r="GBH71" s="47"/>
      <c r="GBI71" s="47"/>
      <c r="GBJ71" s="47"/>
      <c r="GBK71" s="47"/>
      <c r="GBL71" s="47"/>
      <c r="GBM71" s="47"/>
      <c r="GBN71" s="47"/>
      <c r="GBO71" s="47"/>
      <c r="GBP71" s="47"/>
      <c r="GBQ71" s="47"/>
      <c r="GBR71" s="47"/>
      <c r="GBS71" s="47"/>
      <c r="GBT71" s="47"/>
      <c r="GBU71" s="47"/>
      <c r="GBV71" s="47"/>
      <c r="GBW71" s="47"/>
      <c r="GBX71" s="47"/>
      <c r="GBY71" s="47"/>
      <c r="GBZ71" s="47"/>
      <c r="GCA71" s="47"/>
      <c r="GCB71" s="47"/>
      <c r="GCC71" s="47"/>
      <c r="GCD71" s="47"/>
      <c r="GCE71" s="47"/>
      <c r="GCF71" s="47"/>
      <c r="GCG71" s="47"/>
      <c r="GCH71" s="47"/>
      <c r="GCI71" s="47"/>
      <c r="GCJ71" s="47"/>
      <c r="GCK71" s="47"/>
      <c r="GCL71" s="47"/>
      <c r="GCM71" s="47"/>
      <c r="GCN71" s="47"/>
      <c r="GCO71" s="47"/>
      <c r="GCP71" s="47"/>
      <c r="GCQ71" s="47"/>
      <c r="GCR71" s="47"/>
      <c r="GCS71" s="47"/>
      <c r="GCT71" s="47"/>
      <c r="GCU71" s="47"/>
      <c r="GCV71" s="47"/>
      <c r="GCW71" s="47"/>
      <c r="GCX71" s="47"/>
      <c r="GCY71" s="47"/>
      <c r="GCZ71" s="47"/>
      <c r="GDA71" s="47"/>
      <c r="GDB71" s="47"/>
      <c r="GDC71" s="47"/>
      <c r="GDD71" s="47"/>
      <c r="GDE71" s="47"/>
      <c r="GDF71" s="47"/>
      <c r="GDG71" s="47"/>
      <c r="GDH71" s="47"/>
      <c r="GDI71" s="47"/>
      <c r="GDJ71" s="47"/>
      <c r="GDK71" s="47"/>
      <c r="GDL71" s="47"/>
      <c r="GDM71" s="47"/>
      <c r="GDN71" s="47"/>
      <c r="GDO71" s="47"/>
      <c r="GDP71" s="47"/>
      <c r="GDQ71" s="47"/>
      <c r="GDR71" s="47"/>
      <c r="GDS71" s="47"/>
      <c r="GDT71" s="47"/>
      <c r="GDU71" s="47"/>
      <c r="GDV71" s="47"/>
      <c r="GDW71" s="47"/>
      <c r="GDX71" s="47"/>
      <c r="GDY71" s="47"/>
      <c r="GDZ71" s="47"/>
      <c r="GEA71" s="47"/>
      <c r="GEB71" s="47"/>
      <c r="GEC71" s="47"/>
      <c r="GED71" s="47"/>
      <c r="GEE71" s="47"/>
      <c r="GEF71" s="47"/>
      <c r="GEG71" s="47"/>
      <c r="GEH71" s="47"/>
      <c r="GEI71" s="47"/>
      <c r="GEJ71" s="47"/>
      <c r="GEK71" s="47"/>
      <c r="GEL71" s="47"/>
      <c r="GEM71" s="47"/>
      <c r="GEN71" s="47"/>
      <c r="GEO71" s="47"/>
      <c r="GEP71" s="47"/>
      <c r="GEQ71" s="47"/>
      <c r="GER71" s="47"/>
      <c r="GES71" s="47"/>
      <c r="GET71" s="47"/>
      <c r="GEU71" s="47"/>
      <c r="GEV71" s="47"/>
      <c r="GEW71" s="47"/>
      <c r="GEX71" s="47"/>
      <c r="GEY71" s="47"/>
      <c r="GEZ71" s="47"/>
      <c r="GFA71" s="47"/>
      <c r="GFB71" s="47"/>
      <c r="GFC71" s="47"/>
      <c r="GFD71" s="47"/>
      <c r="GFE71" s="47"/>
      <c r="GFF71" s="47"/>
      <c r="GFG71" s="47"/>
      <c r="GFH71" s="47"/>
      <c r="GFI71" s="47"/>
      <c r="GFJ71" s="47"/>
      <c r="GFK71" s="47"/>
      <c r="GFL71" s="47"/>
      <c r="GFM71" s="47"/>
      <c r="GFN71" s="47"/>
      <c r="GFO71" s="47"/>
      <c r="GFP71" s="47"/>
      <c r="GFQ71" s="47"/>
      <c r="GFR71" s="47"/>
      <c r="GFS71" s="47"/>
      <c r="GFT71" s="47"/>
      <c r="GFU71" s="47"/>
      <c r="GFV71" s="47"/>
      <c r="GFW71" s="47"/>
      <c r="GFX71" s="47"/>
      <c r="GFY71" s="47"/>
      <c r="GFZ71" s="47"/>
      <c r="GGA71" s="47"/>
      <c r="GGB71" s="47"/>
      <c r="GGC71" s="47"/>
      <c r="GGD71" s="47"/>
      <c r="GGE71" s="47"/>
      <c r="GGF71" s="47"/>
      <c r="GGG71" s="47"/>
      <c r="GGH71" s="47"/>
      <c r="GGI71" s="47"/>
      <c r="GGJ71" s="47"/>
      <c r="GGK71" s="47"/>
      <c r="GGL71" s="47"/>
      <c r="GGM71" s="47"/>
      <c r="GGN71" s="47"/>
      <c r="GGO71" s="47"/>
      <c r="GGP71" s="47"/>
      <c r="GGQ71" s="47"/>
      <c r="GGR71" s="47"/>
      <c r="GGS71" s="47"/>
      <c r="GGT71" s="47"/>
      <c r="GGU71" s="47"/>
      <c r="GGV71" s="47"/>
      <c r="GGW71" s="47"/>
      <c r="GGX71" s="47"/>
      <c r="GGY71" s="47"/>
      <c r="GGZ71" s="47"/>
      <c r="GHA71" s="47"/>
      <c r="GHB71" s="47"/>
      <c r="GHC71" s="47"/>
      <c r="GHD71" s="47"/>
      <c r="GHE71" s="47"/>
      <c r="GHF71" s="47"/>
      <c r="GHG71" s="47"/>
      <c r="GHH71" s="47"/>
      <c r="GHI71" s="47"/>
      <c r="GHJ71" s="47"/>
      <c r="GHK71" s="47"/>
      <c r="GHL71" s="47"/>
      <c r="GHM71" s="47"/>
      <c r="GHN71" s="47"/>
      <c r="GHO71" s="47"/>
      <c r="GHP71" s="47"/>
      <c r="GHQ71" s="47"/>
      <c r="GHR71" s="47"/>
      <c r="GHS71" s="47"/>
      <c r="GHT71" s="47"/>
      <c r="GHU71" s="47"/>
      <c r="GHV71" s="47"/>
      <c r="GHW71" s="47"/>
      <c r="GHX71" s="47"/>
      <c r="GHY71" s="47"/>
      <c r="GHZ71" s="47"/>
      <c r="GIA71" s="47"/>
      <c r="GIB71" s="47"/>
      <c r="GIC71" s="47"/>
      <c r="GID71" s="47"/>
      <c r="GIE71" s="47"/>
      <c r="GIF71" s="47"/>
      <c r="GIG71" s="47"/>
      <c r="GIH71" s="47"/>
      <c r="GII71" s="47"/>
      <c r="GIJ71" s="47"/>
      <c r="GIK71" s="47"/>
      <c r="GIL71" s="47"/>
      <c r="GIM71" s="47"/>
      <c r="GIN71" s="47"/>
      <c r="GIO71" s="47"/>
      <c r="GIP71" s="47"/>
      <c r="GIQ71" s="47"/>
      <c r="GIR71" s="47"/>
      <c r="GIS71" s="47"/>
      <c r="GIT71" s="47"/>
      <c r="GIU71" s="47"/>
      <c r="GIV71" s="47"/>
      <c r="GIW71" s="47"/>
      <c r="GIX71" s="47"/>
      <c r="GIY71" s="47"/>
      <c r="GIZ71" s="47"/>
      <c r="GJA71" s="47"/>
      <c r="GJB71" s="47"/>
      <c r="GJC71" s="47"/>
      <c r="GJD71" s="47"/>
      <c r="GJE71" s="47"/>
      <c r="GJF71" s="47"/>
      <c r="GJG71" s="47"/>
      <c r="GJH71" s="47"/>
      <c r="GJI71" s="47"/>
      <c r="GJJ71" s="47"/>
      <c r="GJK71" s="47"/>
      <c r="GJL71" s="47"/>
      <c r="GJM71" s="47"/>
      <c r="GJN71" s="47"/>
      <c r="GJO71" s="47"/>
      <c r="GJP71" s="47"/>
      <c r="GJQ71" s="47"/>
      <c r="GJR71" s="47"/>
      <c r="GJS71" s="47"/>
      <c r="GJT71" s="47"/>
      <c r="GJU71" s="47"/>
      <c r="GJV71" s="47"/>
      <c r="GJW71" s="47"/>
      <c r="GJX71" s="47"/>
      <c r="GJY71" s="47"/>
      <c r="GJZ71" s="47"/>
      <c r="GKA71" s="47"/>
      <c r="GKB71" s="47"/>
      <c r="GKC71" s="47"/>
      <c r="GKD71" s="47"/>
      <c r="GKE71" s="47"/>
      <c r="GKF71" s="47"/>
      <c r="GKG71" s="47"/>
      <c r="GKH71" s="47"/>
      <c r="GKI71" s="47"/>
      <c r="GKJ71" s="47"/>
      <c r="GKK71" s="47"/>
      <c r="GKL71" s="47"/>
      <c r="GKM71" s="47"/>
      <c r="GKN71" s="47"/>
      <c r="GKO71" s="47"/>
      <c r="GKP71" s="47"/>
      <c r="GKQ71" s="47"/>
      <c r="GKR71" s="47"/>
      <c r="GKS71" s="47"/>
      <c r="GKT71" s="47"/>
      <c r="GKU71" s="47"/>
      <c r="GKV71" s="47"/>
      <c r="GKW71" s="47"/>
      <c r="GKX71" s="47"/>
      <c r="GKY71" s="47"/>
      <c r="GKZ71" s="47"/>
      <c r="GLA71" s="47"/>
      <c r="GLB71" s="47"/>
      <c r="GLC71" s="47"/>
      <c r="GLD71" s="47"/>
      <c r="GLE71" s="47"/>
      <c r="GLF71" s="47"/>
      <c r="GLG71" s="47"/>
      <c r="GLH71" s="47"/>
      <c r="GLI71" s="47"/>
      <c r="GLJ71" s="47"/>
      <c r="GLK71" s="47"/>
      <c r="GLL71" s="47"/>
      <c r="GLM71" s="47"/>
      <c r="GLN71" s="47"/>
      <c r="GLO71" s="47"/>
      <c r="GLP71" s="47"/>
      <c r="GLQ71" s="47"/>
      <c r="GLR71" s="47"/>
      <c r="GLS71" s="47"/>
      <c r="GLT71" s="47"/>
      <c r="GLU71" s="47"/>
      <c r="GLV71" s="47"/>
      <c r="GLW71" s="47"/>
      <c r="GLX71" s="47"/>
      <c r="GLY71" s="47"/>
      <c r="GLZ71" s="47"/>
      <c r="GMA71" s="47"/>
      <c r="GMB71" s="47"/>
      <c r="GMC71" s="47"/>
      <c r="GMD71" s="47"/>
      <c r="GME71" s="47"/>
      <c r="GMF71" s="47"/>
      <c r="GMG71" s="47"/>
      <c r="GMH71" s="47"/>
      <c r="GMI71" s="47"/>
      <c r="GMJ71" s="47"/>
      <c r="GMK71" s="47"/>
      <c r="GML71" s="47"/>
      <c r="GMM71" s="47"/>
      <c r="GMN71" s="47"/>
      <c r="GMO71" s="47"/>
      <c r="GMP71" s="47"/>
      <c r="GMQ71" s="47"/>
      <c r="GMR71" s="47"/>
      <c r="GMS71" s="47"/>
      <c r="GMT71" s="47"/>
      <c r="GMU71" s="47"/>
      <c r="GMV71" s="47"/>
      <c r="GMW71" s="47"/>
      <c r="GMX71" s="47"/>
      <c r="GMY71" s="47"/>
      <c r="GMZ71" s="47"/>
      <c r="GNA71" s="47"/>
      <c r="GNB71" s="47"/>
      <c r="GNC71" s="47"/>
      <c r="GND71" s="47"/>
      <c r="GNE71" s="47"/>
      <c r="GNF71" s="47"/>
      <c r="GNG71" s="47"/>
      <c r="GNH71" s="47"/>
      <c r="GNI71" s="47"/>
      <c r="GNJ71" s="47"/>
      <c r="GNK71" s="47"/>
      <c r="GNL71" s="47"/>
      <c r="GNM71" s="47"/>
      <c r="GNN71" s="47"/>
      <c r="GNO71" s="47"/>
      <c r="GNP71" s="47"/>
      <c r="GNQ71" s="47"/>
      <c r="GNR71" s="47"/>
      <c r="GNS71" s="47"/>
      <c r="GNT71" s="47"/>
      <c r="GNU71" s="47"/>
      <c r="GNV71" s="47"/>
      <c r="GNW71" s="47"/>
      <c r="GNX71" s="47"/>
      <c r="GNY71" s="47"/>
      <c r="GNZ71" s="47"/>
      <c r="GOA71" s="47"/>
      <c r="GOB71" s="47"/>
      <c r="GOC71" s="47"/>
      <c r="GOD71" s="47"/>
      <c r="GOE71" s="47"/>
      <c r="GOF71" s="47"/>
      <c r="GOG71" s="47"/>
      <c r="GOH71" s="47"/>
      <c r="GOI71" s="47"/>
      <c r="GOJ71" s="47"/>
      <c r="GOK71" s="47"/>
      <c r="GOL71" s="47"/>
      <c r="GOM71" s="47"/>
      <c r="GON71" s="47"/>
      <c r="GOO71" s="47"/>
      <c r="GOP71" s="47"/>
      <c r="GOQ71" s="47"/>
      <c r="GOR71" s="47"/>
      <c r="GOS71" s="47"/>
      <c r="GOT71" s="47"/>
      <c r="GOU71" s="47"/>
      <c r="GOV71" s="47"/>
      <c r="GOW71" s="47"/>
      <c r="GOX71" s="47"/>
      <c r="GOY71" s="47"/>
      <c r="GOZ71" s="47"/>
      <c r="GPA71" s="47"/>
      <c r="GPB71" s="47"/>
      <c r="GPC71" s="47"/>
      <c r="GPD71" s="47"/>
      <c r="GPE71" s="47"/>
      <c r="GPF71" s="47"/>
      <c r="GPG71" s="47"/>
      <c r="GPH71" s="47"/>
      <c r="GPI71" s="47"/>
      <c r="GPJ71" s="47"/>
      <c r="GPK71" s="47"/>
      <c r="GPL71" s="47"/>
      <c r="GPM71" s="47"/>
      <c r="GPN71" s="47"/>
      <c r="GPO71" s="47"/>
      <c r="GPP71" s="47"/>
      <c r="GPQ71" s="47"/>
      <c r="GPR71" s="47"/>
      <c r="GPS71" s="47"/>
      <c r="GPT71" s="47"/>
      <c r="GPU71" s="47"/>
      <c r="GPV71" s="47"/>
      <c r="GPW71" s="47"/>
      <c r="GPX71" s="47"/>
      <c r="GPY71" s="47"/>
      <c r="GPZ71" s="47"/>
      <c r="GQA71" s="47"/>
      <c r="GQB71" s="47"/>
      <c r="GQC71" s="47"/>
      <c r="GQD71" s="47"/>
      <c r="GQE71" s="47"/>
      <c r="GQF71" s="47"/>
      <c r="GQG71" s="47"/>
      <c r="GQH71" s="47"/>
      <c r="GQI71" s="47"/>
      <c r="GQJ71" s="47"/>
      <c r="GQK71" s="47"/>
      <c r="GQL71" s="47"/>
      <c r="GQM71" s="47"/>
      <c r="GQN71" s="47"/>
      <c r="GQO71" s="47"/>
      <c r="GQP71" s="47"/>
      <c r="GQQ71" s="47"/>
      <c r="GQR71" s="47"/>
      <c r="GQS71" s="47"/>
      <c r="GQT71" s="47"/>
      <c r="GQU71" s="47"/>
      <c r="GQV71" s="47"/>
      <c r="GQW71" s="47"/>
      <c r="GQX71" s="47"/>
      <c r="GQY71" s="47"/>
      <c r="GQZ71" s="47"/>
      <c r="GRA71" s="47"/>
      <c r="GRB71" s="47"/>
      <c r="GRC71" s="47"/>
      <c r="GRD71" s="47"/>
      <c r="GRE71" s="47"/>
      <c r="GRF71" s="47"/>
      <c r="GRG71" s="47"/>
      <c r="GRH71" s="47"/>
      <c r="GRI71" s="47"/>
      <c r="GRJ71" s="47"/>
      <c r="GRK71" s="47"/>
      <c r="GRL71" s="47"/>
      <c r="GRM71" s="47"/>
      <c r="GRN71" s="47"/>
      <c r="GRO71" s="47"/>
      <c r="GRP71" s="47"/>
      <c r="GRQ71" s="47"/>
      <c r="GRR71" s="47"/>
      <c r="GRS71" s="47"/>
      <c r="GRT71" s="47"/>
      <c r="GRU71" s="47"/>
      <c r="GRV71" s="47"/>
      <c r="GRW71" s="47"/>
      <c r="GRX71" s="47"/>
      <c r="GRY71" s="47"/>
      <c r="GRZ71" s="47"/>
      <c r="GSA71" s="47"/>
      <c r="GSB71" s="47"/>
      <c r="GSC71" s="47"/>
      <c r="GSD71" s="47"/>
      <c r="GSE71" s="47"/>
      <c r="GSF71" s="47"/>
      <c r="GSG71" s="47"/>
      <c r="GSH71" s="47"/>
      <c r="GSI71" s="47"/>
      <c r="GSJ71" s="47"/>
      <c r="GSK71" s="47"/>
      <c r="GSL71" s="47"/>
      <c r="GSM71" s="47"/>
      <c r="GSN71" s="47"/>
      <c r="GSO71" s="47"/>
      <c r="GSP71" s="47"/>
      <c r="GSQ71" s="47"/>
      <c r="GSR71" s="47"/>
      <c r="GSS71" s="47"/>
      <c r="GST71" s="47"/>
      <c r="GSU71" s="47"/>
      <c r="GSV71" s="47"/>
      <c r="GSW71" s="47"/>
      <c r="GSX71" s="47"/>
      <c r="GSY71" s="47"/>
      <c r="GSZ71" s="47"/>
      <c r="GTA71" s="47"/>
      <c r="GTB71" s="47"/>
      <c r="GTC71" s="47"/>
      <c r="GTD71" s="47"/>
      <c r="GTE71" s="47"/>
      <c r="GTF71" s="47"/>
      <c r="GTG71" s="47"/>
      <c r="GTH71" s="47"/>
      <c r="GTI71" s="47"/>
      <c r="GTJ71" s="47"/>
      <c r="GTK71" s="47"/>
      <c r="GTL71" s="47"/>
      <c r="GTM71" s="47"/>
      <c r="GTN71" s="47"/>
      <c r="GTO71" s="47"/>
      <c r="GTP71" s="47"/>
      <c r="GTQ71" s="47"/>
      <c r="GTR71" s="47"/>
      <c r="GTS71" s="47"/>
      <c r="GTT71" s="47"/>
      <c r="GTU71" s="47"/>
      <c r="GTV71" s="47"/>
      <c r="GTW71" s="47"/>
      <c r="GTX71" s="47"/>
      <c r="GTY71" s="47"/>
      <c r="GTZ71" s="47"/>
      <c r="GUA71" s="47"/>
      <c r="GUB71" s="47"/>
      <c r="GUC71" s="47"/>
      <c r="GUD71" s="47"/>
      <c r="GUE71" s="47"/>
      <c r="GUF71" s="47"/>
      <c r="GUG71" s="47"/>
      <c r="GUH71" s="47"/>
      <c r="GUI71" s="47"/>
      <c r="GUJ71" s="47"/>
      <c r="GUK71" s="47"/>
      <c r="GUL71" s="47"/>
      <c r="GUM71" s="47"/>
      <c r="GUN71" s="47"/>
      <c r="GUO71" s="47"/>
      <c r="GUP71" s="47"/>
      <c r="GUQ71" s="47"/>
      <c r="GUR71" s="47"/>
      <c r="GUS71" s="47"/>
      <c r="GUT71" s="47"/>
      <c r="GUU71" s="47"/>
      <c r="GUV71" s="47"/>
      <c r="GUW71" s="47"/>
      <c r="GUX71" s="47"/>
      <c r="GUY71" s="47"/>
      <c r="GUZ71" s="47"/>
      <c r="GVA71" s="47"/>
      <c r="GVB71" s="47"/>
      <c r="GVC71" s="47"/>
      <c r="GVD71" s="47"/>
      <c r="GVE71" s="47"/>
      <c r="GVF71" s="47"/>
      <c r="GVG71" s="47"/>
      <c r="GVH71" s="47"/>
      <c r="GVI71" s="47"/>
      <c r="GVJ71" s="47"/>
      <c r="GVK71" s="47"/>
      <c r="GVL71" s="47"/>
      <c r="GVM71" s="47"/>
      <c r="GVN71" s="47"/>
      <c r="GVO71" s="47"/>
      <c r="GVP71" s="47"/>
      <c r="GVQ71" s="47"/>
      <c r="GVR71" s="47"/>
      <c r="GVS71" s="47"/>
      <c r="GVT71" s="47"/>
      <c r="GVU71" s="47"/>
      <c r="GVV71" s="47"/>
      <c r="GVW71" s="47"/>
      <c r="GVX71" s="47"/>
      <c r="GVY71" s="47"/>
      <c r="GVZ71" s="47"/>
      <c r="GWA71" s="47"/>
      <c r="GWB71" s="47"/>
      <c r="GWC71" s="47"/>
      <c r="GWD71" s="47"/>
      <c r="GWE71" s="47"/>
      <c r="GWF71" s="47"/>
      <c r="GWG71" s="47"/>
      <c r="GWH71" s="47"/>
      <c r="GWI71" s="47"/>
      <c r="GWJ71" s="47"/>
      <c r="GWK71" s="47"/>
      <c r="GWL71" s="47"/>
      <c r="GWM71" s="47"/>
      <c r="GWN71" s="47"/>
      <c r="GWO71" s="47"/>
      <c r="GWP71" s="47"/>
      <c r="GWQ71" s="47"/>
      <c r="GWR71" s="47"/>
      <c r="GWS71" s="47"/>
      <c r="GWT71" s="47"/>
      <c r="GWU71" s="47"/>
      <c r="GWV71" s="47"/>
      <c r="GWW71" s="47"/>
      <c r="GWX71" s="47"/>
      <c r="GWY71" s="47"/>
      <c r="GWZ71" s="47"/>
      <c r="GXA71" s="47"/>
      <c r="GXB71" s="47"/>
      <c r="GXC71" s="47"/>
      <c r="GXD71" s="47"/>
      <c r="GXE71" s="47"/>
      <c r="GXF71" s="47"/>
      <c r="GXG71" s="47"/>
      <c r="GXH71" s="47"/>
      <c r="GXI71" s="47"/>
      <c r="GXJ71" s="47"/>
      <c r="GXK71" s="47"/>
      <c r="GXL71" s="47"/>
      <c r="GXM71" s="47"/>
      <c r="GXN71" s="47"/>
      <c r="GXO71" s="47"/>
      <c r="GXP71" s="47"/>
      <c r="GXQ71" s="47"/>
      <c r="GXR71" s="47"/>
      <c r="GXS71" s="47"/>
      <c r="GXT71" s="47"/>
      <c r="GXU71" s="47"/>
      <c r="GXV71" s="47"/>
      <c r="GXW71" s="47"/>
      <c r="GXX71" s="47"/>
      <c r="GXY71" s="47"/>
      <c r="GXZ71" s="47"/>
      <c r="GYA71" s="47"/>
      <c r="GYB71" s="47"/>
      <c r="GYC71" s="47"/>
      <c r="GYD71" s="47"/>
      <c r="GYE71" s="47"/>
      <c r="GYF71" s="47"/>
      <c r="GYG71" s="47"/>
      <c r="GYH71" s="47"/>
      <c r="GYI71" s="47"/>
      <c r="GYJ71" s="47"/>
      <c r="GYK71" s="47"/>
      <c r="GYL71" s="47"/>
      <c r="GYM71" s="47"/>
      <c r="GYN71" s="47"/>
      <c r="GYO71" s="47"/>
      <c r="GYP71" s="47"/>
      <c r="GYQ71" s="47"/>
      <c r="GYR71" s="47"/>
      <c r="GYS71" s="47"/>
      <c r="GYT71" s="47"/>
      <c r="GYU71" s="47"/>
      <c r="GYV71" s="47"/>
      <c r="GYW71" s="47"/>
      <c r="GYX71" s="47"/>
      <c r="GYY71" s="47"/>
      <c r="GYZ71" s="47"/>
      <c r="GZA71" s="47"/>
      <c r="GZB71" s="47"/>
      <c r="GZC71" s="47"/>
      <c r="GZD71" s="47"/>
      <c r="GZE71" s="47"/>
      <c r="GZF71" s="47"/>
      <c r="GZG71" s="47"/>
      <c r="GZH71" s="47"/>
      <c r="GZI71" s="47"/>
      <c r="GZJ71" s="47"/>
      <c r="GZK71" s="47"/>
      <c r="GZL71" s="47"/>
      <c r="GZM71" s="47"/>
      <c r="GZN71" s="47"/>
      <c r="GZO71" s="47"/>
      <c r="GZP71" s="47"/>
      <c r="GZQ71" s="47"/>
      <c r="GZR71" s="47"/>
      <c r="GZS71" s="47"/>
      <c r="GZT71" s="47"/>
      <c r="GZU71" s="47"/>
      <c r="GZV71" s="47"/>
      <c r="GZW71" s="47"/>
      <c r="GZX71" s="47"/>
      <c r="GZY71" s="47"/>
      <c r="GZZ71" s="47"/>
      <c r="HAA71" s="47"/>
      <c r="HAB71" s="47"/>
      <c r="HAC71" s="47"/>
      <c r="HAD71" s="47"/>
      <c r="HAE71" s="47"/>
      <c r="HAF71" s="47"/>
      <c r="HAG71" s="47"/>
      <c r="HAH71" s="47"/>
      <c r="HAI71" s="47"/>
      <c r="HAJ71" s="47"/>
      <c r="HAK71" s="47"/>
      <c r="HAL71" s="47"/>
      <c r="HAM71" s="47"/>
      <c r="HAN71" s="47"/>
      <c r="HAO71" s="47"/>
      <c r="HAP71" s="47"/>
      <c r="HAQ71" s="47"/>
      <c r="HAR71" s="47"/>
      <c r="HAS71" s="47"/>
      <c r="HAT71" s="47"/>
      <c r="HAU71" s="47"/>
      <c r="HAV71" s="47"/>
      <c r="HAW71" s="47"/>
      <c r="HAX71" s="47"/>
      <c r="HAY71" s="47"/>
      <c r="HAZ71" s="47"/>
      <c r="HBA71" s="47"/>
      <c r="HBB71" s="47"/>
      <c r="HBC71" s="47"/>
      <c r="HBD71" s="47"/>
      <c r="HBE71" s="47"/>
      <c r="HBF71" s="47"/>
      <c r="HBG71" s="47"/>
      <c r="HBH71" s="47"/>
      <c r="HBI71" s="47"/>
      <c r="HBJ71" s="47"/>
      <c r="HBK71" s="47"/>
      <c r="HBL71" s="47"/>
      <c r="HBM71" s="47"/>
      <c r="HBN71" s="47"/>
      <c r="HBO71" s="47"/>
      <c r="HBP71" s="47"/>
      <c r="HBQ71" s="47"/>
      <c r="HBR71" s="47"/>
      <c r="HBS71" s="47"/>
      <c r="HBT71" s="47"/>
      <c r="HBU71" s="47"/>
      <c r="HBV71" s="47"/>
      <c r="HBW71" s="47"/>
      <c r="HBX71" s="47"/>
      <c r="HBY71" s="47"/>
      <c r="HBZ71" s="47"/>
      <c r="HCA71" s="47"/>
      <c r="HCB71" s="47"/>
      <c r="HCC71" s="47"/>
      <c r="HCD71" s="47"/>
      <c r="HCE71" s="47"/>
      <c r="HCF71" s="47"/>
      <c r="HCG71" s="47"/>
      <c r="HCH71" s="47"/>
      <c r="HCI71" s="47"/>
      <c r="HCJ71" s="47"/>
      <c r="HCK71" s="47"/>
      <c r="HCL71" s="47"/>
      <c r="HCM71" s="47"/>
      <c r="HCN71" s="47"/>
      <c r="HCO71" s="47"/>
      <c r="HCP71" s="47"/>
      <c r="HCQ71" s="47"/>
      <c r="HCR71" s="47"/>
      <c r="HCS71" s="47"/>
      <c r="HCT71" s="47"/>
      <c r="HCU71" s="47"/>
      <c r="HCV71" s="47"/>
      <c r="HCW71" s="47"/>
      <c r="HCX71" s="47"/>
      <c r="HCY71" s="47"/>
      <c r="HCZ71" s="47"/>
      <c r="HDA71" s="47"/>
      <c r="HDB71" s="47"/>
      <c r="HDC71" s="47"/>
      <c r="HDD71" s="47"/>
      <c r="HDE71" s="47"/>
      <c r="HDF71" s="47"/>
      <c r="HDG71" s="47"/>
      <c r="HDH71" s="47"/>
      <c r="HDI71" s="47"/>
      <c r="HDJ71" s="47"/>
      <c r="HDK71" s="47"/>
      <c r="HDL71" s="47"/>
      <c r="HDM71" s="47"/>
      <c r="HDN71" s="47"/>
      <c r="HDO71" s="47"/>
      <c r="HDP71" s="47"/>
      <c r="HDQ71" s="47"/>
      <c r="HDR71" s="47"/>
      <c r="HDS71" s="47"/>
      <c r="HDT71" s="47"/>
      <c r="HDU71" s="47"/>
      <c r="HDV71" s="47"/>
      <c r="HDW71" s="47"/>
      <c r="HDX71" s="47"/>
      <c r="HDY71" s="47"/>
      <c r="HDZ71" s="47"/>
      <c r="HEA71" s="47"/>
      <c r="HEB71" s="47"/>
      <c r="HEC71" s="47"/>
      <c r="HED71" s="47"/>
      <c r="HEE71" s="47"/>
      <c r="HEF71" s="47"/>
      <c r="HEG71" s="47"/>
      <c r="HEH71" s="47"/>
      <c r="HEI71" s="47"/>
      <c r="HEJ71" s="47"/>
      <c r="HEK71" s="47"/>
      <c r="HEL71" s="47"/>
      <c r="HEM71" s="47"/>
      <c r="HEN71" s="47"/>
      <c r="HEO71" s="47"/>
      <c r="HEP71" s="47"/>
      <c r="HEQ71" s="47"/>
      <c r="HER71" s="47"/>
      <c r="HES71" s="47"/>
      <c r="HET71" s="47"/>
      <c r="HEU71" s="47"/>
      <c r="HEV71" s="47"/>
      <c r="HEW71" s="47"/>
      <c r="HEX71" s="47"/>
      <c r="HEY71" s="47"/>
      <c r="HEZ71" s="47"/>
      <c r="HFA71" s="47"/>
      <c r="HFB71" s="47"/>
      <c r="HFC71" s="47"/>
      <c r="HFD71" s="47"/>
      <c r="HFE71" s="47"/>
      <c r="HFF71" s="47"/>
      <c r="HFG71" s="47"/>
      <c r="HFH71" s="47"/>
      <c r="HFI71" s="47"/>
      <c r="HFJ71" s="47"/>
      <c r="HFK71" s="47"/>
      <c r="HFL71" s="47"/>
      <c r="HFM71" s="47"/>
      <c r="HFN71" s="47"/>
      <c r="HFO71" s="47"/>
      <c r="HFP71" s="47"/>
      <c r="HFQ71" s="47"/>
      <c r="HFR71" s="47"/>
      <c r="HFS71" s="47"/>
      <c r="HFT71" s="47"/>
      <c r="HFU71" s="47"/>
      <c r="HFV71" s="47"/>
      <c r="HFW71" s="47"/>
      <c r="HFX71" s="47"/>
      <c r="HFY71" s="47"/>
      <c r="HFZ71" s="47"/>
      <c r="HGA71" s="47"/>
      <c r="HGB71" s="47"/>
      <c r="HGC71" s="47"/>
      <c r="HGD71" s="47"/>
      <c r="HGE71" s="47"/>
      <c r="HGF71" s="47"/>
      <c r="HGG71" s="47"/>
      <c r="HGH71" s="47"/>
      <c r="HGI71" s="47"/>
      <c r="HGJ71" s="47"/>
      <c r="HGK71" s="47"/>
      <c r="HGL71" s="47"/>
      <c r="HGM71" s="47"/>
      <c r="HGN71" s="47"/>
      <c r="HGO71" s="47"/>
      <c r="HGP71" s="47"/>
      <c r="HGQ71" s="47"/>
      <c r="HGR71" s="47"/>
      <c r="HGS71" s="47"/>
      <c r="HGT71" s="47"/>
      <c r="HGU71" s="47"/>
      <c r="HGV71" s="47"/>
      <c r="HGW71" s="47"/>
      <c r="HGX71" s="47"/>
      <c r="HGY71" s="47"/>
      <c r="HGZ71" s="47"/>
      <c r="HHA71" s="47"/>
      <c r="HHB71" s="47"/>
      <c r="HHC71" s="47"/>
      <c r="HHD71" s="47"/>
      <c r="HHE71" s="47"/>
      <c r="HHF71" s="47"/>
      <c r="HHG71" s="47"/>
      <c r="HHH71" s="47"/>
      <c r="HHI71" s="47"/>
      <c r="HHJ71" s="47"/>
      <c r="HHK71" s="47"/>
      <c r="HHL71" s="47"/>
      <c r="HHM71" s="47"/>
      <c r="HHN71" s="47"/>
      <c r="HHO71" s="47"/>
      <c r="HHP71" s="47"/>
      <c r="HHQ71" s="47"/>
      <c r="HHR71" s="47"/>
      <c r="HHS71" s="47"/>
      <c r="HHT71" s="47"/>
      <c r="HHU71" s="47"/>
      <c r="HHV71" s="47"/>
      <c r="HHW71" s="47"/>
      <c r="HHX71" s="47"/>
      <c r="HHY71" s="47"/>
      <c r="HHZ71" s="47"/>
      <c r="HIA71" s="47"/>
      <c r="HIB71" s="47"/>
      <c r="HIC71" s="47"/>
      <c r="HID71" s="47"/>
      <c r="HIE71" s="47"/>
      <c r="HIF71" s="47"/>
      <c r="HIG71" s="47"/>
      <c r="HIH71" s="47"/>
      <c r="HII71" s="47"/>
      <c r="HIJ71" s="47"/>
      <c r="HIK71" s="47"/>
      <c r="HIL71" s="47"/>
      <c r="HIM71" s="47"/>
      <c r="HIN71" s="47"/>
      <c r="HIO71" s="47"/>
      <c r="HIP71" s="47"/>
      <c r="HIQ71" s="47"/>
      <c r="HIR71" s="47"/>
      <c r="HIS71" s="47"/>
      <c r="HIT71" s="47"/>
      <c r="HIU71" s="47"/>
      <c r="HIV71" s="47"/>
      <c r="HIW71" s="47"/>
      <c r="HIX71" s="47"/>
      <c r="HIY71" s="47"/>
      <c r="HIZ71" s="47"/>
      <c r="HJA71" s="47"/>
      <c r="HJB71" s="47"/>
      <c r="HJC71" s="47"/>
      <c r="HJD71" s="47"/>
      <c r="HJE71" s="47"/>
      <c r="HJF71" s="47"/>
      <c r="HJG71" s="47"/>
      <c r="HJH71" s="47"/>
      <c r="HJI71" s="47"/>
      <c r="HJJ71" s="47"/>
      <c r="HJK71" s="47"/>
      <c r="HJL71" s="47"/>
      <c r="HJM71" s="47"/>
      <c r="HJN71" s="47"/>
      <c r="HJO71" s="47"/>
      <c r="HJP71" s="47"/>
      <c r="HJQ71" s="47"/>
      <c r="HJR71" s="47"/>
      <c r="HJS71" s="47"/>
      <c r="HJT71" s="47"/>
      <c r="HJU71" s="47"/>
      <c r="HJV71" s="47"/>
      <c r="HJW71" s="47"/>
      <c r="HJX71" s="47"/>
      <c r="HJY71" s="47"/>
      <c r="HJZ71" s="47"/>
      <c r="HKA71" s="47"/>
      <c r="HKB71" s="47"/>
      <c r="HKC71" s="47"/>
      <c r="HKD71" s="47"/>
      <c r="HKE71" s="47"/>
      <c r="HKF71" s="47"/>
      <c r="HKG71" s="47"/>
      <c r="HKH71" s="47"/>
      <c r="HKI71" s="47"/>
      <c r="HKJ71" s="47"/>
      <c r="HKK71" s="47"/>
      <c r="HKL71" s="47"/>
      <c r="HKM71" s="47"/>
      <c r="HKN71" s="47"/>
      <c r="HKO71" s="47"/>
      <c r="HKP71" s="47"/>
      <c r="HKQ71" s="47"/>
      <c r="HKR71" s="47"/>
      <c r="HKS71" s="47"/>
      <c r="HKT71" s="47"/>
      <c r="HKU71" s="47"/>
      <c r="HKV71" s="47"/>
      <c r="HKW71" s="47"/>
      <c r="HKX71" s="47"/>
      <c r="HKY71" s="47"/>
      <c r="HKZ71" s="47"/>
      <c r="HLA71" s="47"/>
      <c r="HLB71" s="47"/>
      <c r="HLC71" s="47"/>
      <c r="HLD71" s="47"/>
      <c r="HLE71" s="47"/>
      <c r="HLF71" s="47"/>
      <c r="HLG71" s="47"/>
      <c r="HLH71" s="47"/>
      <c r="HLI71" s="47"/>
      <c r="HLJ71" s="47"/>
      <c r="HLK71" s="47"/>
      <c r="HLL71" s="47"/>
      <c r="HLM71" s="47"/>
      <c r="HLN71" s="47"/>
      <c r="HLO71" s="47"/>
      <c r="HLP71" s="47"/>
      <c r="HLQ71" s="47"/>
      <c r="HLR71" s="47"/>
      <c r="HLS71" s="47"/>
      <c r="HLT71" s="47"/>
      <c r="HLU71" s="47"/>
      <c r="HLV71" s="47"/>
      <c r="HLW71" s="47"/>
      <c r="HLX71" s="47"/>
      <c r="HLY71" s="47"/>
      <c r="HLZ71" s="47"/>
      <c r="HMA71" s="47"/>
      <c r="HMB71" s="47"/>
      <c r="HMC71" s="47"/>
      <c r="HMD71" s="47"/>
      <c r="HME71" s="47"/>
      <c r="HMF71" s="47"/>
      <c r="HMG71" s="47"/>
      <c r="HMH71" s="47"/>
      <c r="HMI71" s="47"/>
      <c r="HMJ71" s="47"/>
      <c r="HMK71" s="47"/>
      <c r="HML71" s="47"/>
      <c r="HMM71" s="47"/>
      <c r="HMN71" s="47"/>
      <c r="HMO71" s="47"/>
      <c r="HMP71" s="47"/>
      <c r="HMQ71" s="47"/>
      <c r="HMR71" s="47"/>
      <c r="HMS71" s="47"/>
      <c r="HMT71" s="47"/>
      <c r="HMU71" s="47"/>
      <c r="HMV71" s="47"/>
      <c r="HMW71" s="47"/>
      <c r="HMX71" s="47"/>
      <c r="HMY71" s="47"/>
      <c r="HMZ71" s="47"/>
      <c r="HNA71" s="47"/>
      <c r="HNB71" s="47"/>
      <c r="HNC71" s="47"/>
      <c r="HND71" s="47"/>
      <c r="HNE71" s="47"/>
      <c r="HNF71" s="47"/>
      <c r="HNG71" s="47"/>
      <c r="HNH71" s="47"/>
      <c r="HNI71" s="47"/>
      <c r="HNJ71" s="47"/>
      <c r="HNK71" s="47"/>
      <c r="HNL71" s="47"/>
      <c r="HNM71" s="47"/>
      <c r="HNN71" s="47"/>
      <c r="HNO71" s="47"/>
      <c r="HNP71" s="47"/>
      <c r="HNQ71" s="47"/>
      <c r="HNR71" s="47"/>
      <c r="HNS71" s="47"/>
      <c r="HNT71" s="47"/>
      <c r="HNU71" s="47"/>
      <c r="HNV71" s="47"/>
      <c r="HNW71" s="47"/>
      <c r="HNX71" s="47"/>
      <c r="HNY71" s="47"/>
      <c r="HNZ71" s="47"/>
      <c r="HOA71" s="47"/>
      <c r="HOB71" s="47"/>
      <c r="HOC71" s="47"/>
      <c r="HOD71" s="47"/>
      <c r="HOE71" s="47"/>
      <c r="HOF71" s="47"/>
      <c r="HOG71" s="47"/>
      <c r="HOH71" s="47"/>
      <c r="HOI71" s="47"/>
      <c r="HOJ71" s="47"/>
      <c r="HOK71" s="47"/>
      <c r="HOL71" s="47"/>
      <c r="HOM71" s="47"/>
      <c r="HON71" s="47"/>
      <c r="HOO71" s="47"/>
      <c r="HOP71" s="47"/>
      <c r="HOQ71" s="47"/>
      <c r="HOR71" s="47"/>
      <c r="HOS71" s="47"/>
      <c r="HOT71" s="47"/>
      <c r="HOU71" s="47"/>
      <c r="HOV71" s="47"/>
      <c r="HOW71" s="47"/>
      <c r="HOX71" s="47"/>
      <c r="HOY71" s="47"/>
      <c r="HOZ71" s="47"/>
      <c r="HPA71" s="47"/>
      <c r="HPB71" s="47"/>
      <c r="HPC71" s="47"/>
      <c r="HPD71" s="47"/>
      <c r="HPE71" s="47"/>
      <c r="HPF71" s="47"/>
      <c r="HPG71" s="47"/>
      <c r="HPH71" s="47"/>
      <c r="HPI71" s="47"/>
      <c r="HPJ71" s="47"/>
      <c r="HPK71" s="47"/>
      <c r="HPL71" s="47"/>
      <c r="HPM71" s="47"/>
      <c r="HPN71" s="47"/>
      <c r="HPO71" s="47"/>
      <c r="HPP71" s="47"/>
      <c r="HPQ71" s="47"/>
      <c r="HPR71" s="47"/>
      <c r="HPS71" s="47"/>
      <c r="HPT71" s="47"/>
      <c r="HPU71" s="47"/>
      <c r="HPV71" s="47"/>
      <c r="HPW71" s="47"/>
      <c r="HPX71" s="47"/>
      <c r="HPY71" s="47"/>
      <c r="HPZ71" s="47"/>
      <c r="HQA71" s="47"/>
      <c r="HQB71" s="47"/>
      <c r="HQC71" s="47"/>
      <c r="HQD71" s="47"/>
      <c r="HQE71" s="47"/>
      <c r="HQF71" s="47"/>
      <c r="HQG71" s="47"/>
      <c r="HQH71" s="47"/>
      <c r="HQI71" s="47"/>
      <c r="HQJ71" s="47"/>
      <c r="HQK71" s="47"/>
      <c r="HQL71" s="47"/>
      <c r="HQM71" s="47"/>
      <c r="HQN71" s="47"/>
      <c r="HQO71" s="47"/>
      <c r="HQP71" s="47"/>
      <c r="HQQ71" s="47"/>
      <c r="HQR71" s="47"/>
      <c r="HQS71" s="47"/>
      <c r="HQT71" s="47"/>
      <c r="HQU71" s="47"/>
      <c r="HQV71" s="47"/>
      <c r="HQW71" s="47"/>
      <c r="HQX71" s="47"/>
      <c r="HQY71" s="47"/>
      <c r="HQZ71" s="47"/>
      <c r="HRA71" s="47"/>
      <c r="HRB71" s="47"/>
      <c r="HRC71" s="47"/>
      <c r="HRD71" s="47"/>
      <c r="HRE71" s="47"/>
      <c r="HRF71" s="47"/>
      <c r="HRG71" s="47"/>
      <c r="HRH71" s="47"/>
      <c r="HRI71" s="47"/>
      <c r="HRJ71" s="47"/>
      <c r="HRK71" s="47"/>
      <c r="HRL71" s="47"/>
      <c r="HRM71" s="47"/>
      <c r="HRN71" s="47"/>
      <c r="HRO71" s="47"/>
      <c r="HRP71" s="47"/>
      <c r="HRQ71" s="47"/>
      <c r="HRR71" s="47"/>
      <c r="HRS71" s="47"/>
      <c r="HRT71" s="47"/>
      <c r="HRU71" s="47"/>
      <c r="HRV71" s="47"/>
      <c r="HRW71" s="47"/>
      <c r="HRX71" s="47"/>
      <c r="HRY71" s="47"/>
      <c r="HRZ71" s="47"/>
      <c r="HSA71" s="47"/>
      <c r="HSB71" s="47"/>
      <c r="HSC71" s="47"/>
      <c r="HSD71" s="47"/>
      <c r="HSE71" s="47"/>
      <c r="HSF71" s="47"/>
      <c r="HSG71" s="47"/>
      <c r="HSH71" s="47"/>
      <c r="HSI71" s="47"/>
      <c r="HSJ71" s="47"/>
      <c r="HSK71" s="47"/>
      <c r="HSL71" s="47"/>
      <c r="HSM71" s="47"/>
      <c r="HSN71" s="47"/>
      <c r="HSO71" s="47"/>
      <c r="HSP71" s="47"/>
      <c r="HSQ71" s="47"/>
      <c r="HSR71" s="47"/>
      <c r="HSS71" s="47"/>
      <c r="HST71" s="47"/>
      <c r="HSU71" s="47"/>
      <c r="HSV71" s="47"/>
      <c r="HSW71" s="47"/>
      <c r="HSX71" s="47"/>
      <c r="HSY71" s="47"/>
      <c r="HSZ71" s="47"/>
      <c r="HTA71" s="47"/>
      <c r="HTB71" s="47"/>
      <c r="HTC71" s="47"/>
      <c r="HTD71" s="47"/>
      <c r="HTE71" s="47"/>
      <c r="HTF71" s="47"/>
      <c r="HTG71" s="47"/>
      <c r="HTH71" s="47"/>
      <c r="HTI71" s="47"/>
      <c r="HTJ71" s="47"/>
      <c r="HTK71" s="47"/>
      <c r="HTL71" s="47"/>
      <c r="HTM71" s="47"/>
      <c r="HTN71" s="47"/>
      <c r="HTO71" s="47"/>
      <c r="HTP71" s="47"/>
      <c r="HTQ71" s="47"/>
      <c r="HTR71" s="47"/>
      <c r="HTS71" s="47"/>
      <c r="HTT71" s="47"/>
      <c r="HTU71" s="47"/>
      <c r="HTV71" s="47"/>
      <c r="HTW71" s="47"/>
      <c r="HTX71" s="47"/>
      <c r="HTY71" s="47"/>
      <c r="HTZ71" s="47"/>
      <c r="HUA71" s="47"/>
      <c r="HUB71" s="47"/>
      <c r="HUC71" s="47"/>
      <c r="HUD71" s="47"/>
      <c r="HUE71" s="47"/>
      <c r="HUF71" s="47"/>
      <c r="HUG71" s="47"/>
      <c r="HUH71" s="47"/>
      <c r="HUI71" s="47"/>
      <c r="HUJ71" s="47"/>
      <c r="HUK71" s="47"/>
      <c r="HUL71" s="47"/>
      <c r="HUM71" s="47"/>
      <c r="HUN71" s="47"/>
      <c r="HUO71" s="47"/>
      <c r="HUP71" s="47"/>
      <c r="HUQ71" s="47"/>
      <c r="HUR71" s="47"/>
      <c r="HUS71" s="47"/>
      <c r="HUT71" s="47"/>
      <c r="HUU71" s="47"/>
      <c r="HUV71" s="47"/>
      <c r="HUW71" s="47"/>
      <c r="HUX71" s="47"/>
      <c r="HUY71" s="47"/>
      <c r="HUZ71" s="47"/>
      <c r="HVA71" s="47"/>
      <c r="HVB71" s="47"/>
      <c r="HVC71" s="47"/>
      <c r="HVD71" s="47"/>
      <c r="HVE71" s="47"/>
      <c r="HVF71" s="47"/>
      <c r="HVG71" s="47"/>
      <c r="HVH71" s="47"/>
      <c r="HVI71" s="47"/>
      <c r="HVJ71" s="47"/>
      <c r="HVK71" s="47"/>
      <c r="HVL71" s="47"/>
      <c r="HVM71" s="47"/>
      <c r="HVN71" s="47"/>
      <c r="HVO71" s="47"/>
      <c r="HVP71" s="47"/>
      <c r="HVQ71" s="47"/>
      <c r="HVR71" s="47"/>
      <c r="HVS71" s="47"/>
      <c r="HVT71" s="47"/>
      <c r="HVU71" s="47"/>
      <c r="HVV71" s="47"/>
      <c r="HVW71" s="47"/>
      <c r="HVX71" s="47"/>
      <c r="HVY71" s="47"/>
      <c r="HVZ71" s="47"/>
      <c r="HWA71" s="47"/>
      <c r="HWB71" s="47"/>
      <c r="HWC71" s="47"/>
      <c r="HWD71" s="47"/>
      <c r="HWE71" s="47"/>
      <c r="HWF71" s="47"/>
      <c r="HWG71" s="47"/>
      <c r="HWH71" s="47"/>
      <c r="HWI71" s="47"/>
      <c r="HWJ71" s="47"/>
      <c r="HWK71" s="47"/>
      <c r="HWL71" s="47"/>
      <c r="HWM71" s="47"/>
      <c r="HWN71" s="47"/>
      <c r="HWO71" s="47"/>
      <c r="HWP71" s="47"/>
      <c r="HWQ71" s="47"/>
      <c r="HWR71" s="47"/>
      <c r="HWS71" s="47"/>
      <c r="HWT71" s="47"/>
      <c r="HWU71" s="47"/>
      <c r="HWV71" s="47"/>
      <c r="HWW71" s="47"/>
      <c r="HWX71" s="47"/>
      <c r="HWY71" s="47"/>
      <c r="HWZ71" s="47"/>
      <c r="HXA71" s="47"/>
      <c r="HXB71" s="47"/>
      <c r="HXC71" s="47"/>
      <c r="HXD71" s="47"/>
      <c r="HXE71" s="47"/>
      <c r="HXF71" s="47"/>
      <c r="HXG71" s="47"/>
      <c r="HXH71" s="47"/>
      <c r="HXI71" s="47"/>
      <c r="HXJ71" s="47"/>
      <c r="HXK71" s="47"/>
      <c r="HXL71" s="47"/>
      <c r="HXM71" s="47"/>
      <c r="HXN71" s="47"/>
      <c r="HXO71" s="47"/>
      <c r="HXP71" s="47"/>
      <c r="HXQ71" s="47"/>
      <c r="HXR71" s="47"/>
      <c r="HXS71" s="47"/>
      <c r="HXT71" s="47"/>
      <c r="HXU71" s="47"/>
      <c r="HXV71" s="47"/>
      <c r="HXW71" s="47"/>
      <c r="HXX71" s="47"/>
      <c r="HXY71" s="47"/>
      <c r="HXZ71" s="47"/>
      <c r="HYA71" s="47"/>
      <c r="HYB71" s="47"/>
      <c r="HYC71" s="47"/>
      <c r="HYD71" s="47"/>
      <c r="HYE71" s="47"/>
      <c r="HYF71" s="47"/>
      <c r="HYG71" s="47"/>
      <c r="HYH71" s="47"/>
      <c r="HYI71" s="47"/>
      <c r="HYJ71" s="47"/>
      <c r="HYK71" s="47"/>
      <c r="HYL71" s="47"/>
      <c r="HYM71" s="47"/>
      <c r="HYN71" s="47"/>
      <c r="HYO71" s="47"/>
      <c r="HYP71" s="47"/>
      <c r="HYQ71" s="47"/>
      <c r="HYR71" s="47"/>
      <c r="HYS71" s="47"/>
      <c r="HYT71" s="47"/>
      <c r="HYU71" s="47"/>
      <c r="HYV71" s="47"/>
      <c r="HYW71" s="47"/>
      <c r="HYX71" s="47"/>
      <c r="HYY71" s="47"/>
      <c r="HYZ71" s="47"/>
      <c r="HZA71" s="47"/>
      <c r="HZB71" s="47"/>
      <c r="HZC71" s="47"/>
      <c r="HZD71" s="47"/>
      <c r="HZE71" s="47"/>
      <c r="HZF71" s="47"/>
      <c r="HZG71" s="47"/>
      <c r="HZH71" s="47"/>
      <c r="HZI71" s="47"/>
      <c r="HZJ71" s="47"/>
      <c r="HZK71" s="47"/>
      <c r="HZL71" s="47"/>
      <c r="HZM71" s="47"/>
      <c r="HZN71" s="47"/>
      <c r="HZO71" s="47"/>
      <c r="HZP71" s="47"/>
      <c r="HZQ71" s="47"/>
      <c r="HZR71" s="47"/>
      <c r="HZS71" s="47"/>
      <c r="HZT71" s="47"/>
      <c r="HZU71" s="47"/>
      <c r="HZV71" s="47"/>
      <c r="HZW71" s="47"/>
      <c r="HZX71" s="47"/>
      <c r="HZY71" s="47"/>
      <c r="HZZ71" s="47"/>
      <c r="IAA71" s="47"/>
      <c r="IAB71" s="47"/>
      <c r="IAC71" s="47"/>
      <c r="IAD71" s="47"/>
      <c r="IAE71" s="47"/>
      <c r="IAF71" s="47"/>
      <c r="IAG71" s="47"/>
      <c r="IAH71" s="47"/>
      <c r="IAI71" s="47"/>
      <c r="IAJ71" s="47"/>
      <c r="IAK71" s="47"/>
      <c r="IAL71" s="47"/>
      <c r="IAM71" s="47"/>
      <c r="IAN71" s="47"/>
      <c r="IAO71" s="47"/>
      <c r="IAP71" s="47"/>
      <c r="IAQ71" s="47"/>
      <c r="IAR71" s="47"/>
      <c r="IAS71" s="47"/>
      <c r="IAT71" s="47"/>
      <c r="IAU71" s="47"/>
      <c r="IAV71" s="47"/>
      <c r="IAW71" s="47"/>
      <c r="IAX71" s="47"/>
      <c r="IAY71" s="47"/>
      <c r="IAZ71" s="47"/>
      <c r="IBA71" s="47"/>
      <c r="IBB71" s="47"/>
      <c r="IBC71" s="47"/>
      <c r="IBD71" s="47"/>
      <c r="IBE71" s="47"/>
      <c r="IBF71" s="47"/>
      <c r="IBG71" s="47"/>
      <c r="IBH71" s="47"/>
      <c r="IBI71" s="47"/>
      <c r="IBJ71" s="47"/>
      <c r="IBK71" s="47"/>
      <c r="IBL71" s="47"/>
      <c r="IBM71" s="47"/>
      <c r="IBN71" s="47"/>
      <c r="IBO71" s="47"/>
      <c r="IBP71" s="47"/>
      <c r="IBQ71" s="47"/>
      <c r="IBR71" s="47"/>
      <c r="IBS71" s="47"/>
      <c r="IBT71" s="47"/>
      <c r="IBU71" s="47"/>
      <c r="IBV71" s="47"/>
      <c r="IBW71" s="47"/>
      <c r="IBX71" s="47"/>
      <c r="IBY71" s="47"/>
      <c r="IBZ71" s="47"/>
      <c r="ICA71" s="47"/>
      <c r="ICB71" s="47"/>
      <c r="ICC71" s="47"/>
      <c r="ICD71" s="47"/>
      <c r="ICE71" s="47"/>
      <c r="ICF71" s="47"/>
      <c r="ICG71" s="47"/>
      <c r="ICH71" s="47"/>
      <c r="ICI71" s="47"/>
      <c r="ICJ71" s="47"/>
      <c r="ICK71" s="47"/>
      <c r="ICL71" s="47"/>
      <c r="ICM71" s="47"/>
      <c r="ICN71" s="47"/>
      <c r="ICO71" s="47"/>
      <c r="ICP71" s="47"/>
      <c r="ICQ71" s="47"/>
      <c r="ICR71" s="47"/>
      <c r="ICS71" s="47"/>
      <c r="ICT71" s="47"/>
      <c r="ICU71" s="47"/>
      <c r="ICV71" s="47"/>
      <c r="ICW71" s="47"/>
      <c r="ICX71" s="47"/>
      <c r="ICY71" s="47"/>
      <c r="ICZ71" s="47"/>
      <c r="IDA71" s="47"/>
      <c r="IDB71" s="47"/>
      <c r="IDC71" s="47"/>
      <c r="IDD71" s="47"/>
      <c r="IDE71" s="47"/>
      <c r="IDF71" s="47"/>
      <c r="IDG71" s="47"/>
      <c r="IDH71" s="47"/>
      <c r="IDI71" s="47"/>
      <c r="IDJ71" s="47"/>
      <c r="IDK71" s="47"/>
      <c r="IDL71" s="47"/>
      <c r="IDM71" s="47"/>
      <c r="IDN71" s="47"/>
      <c r="IDO71" s="47"/>
      <c r="IDP71" s="47"/>
      <c r="IDQ71" s="47"/>
      <c r="IDR71" s="47"/>
      <c r="IDS71" s="47"/>
      <c r="IDT71" s="47"/>
      <c r="IDU71" s="47"/>
      <c r="IDV71" s="47"/>
      <c r="IDW71" s="47"/>
      <c r="IDX71" s="47"/>
      <c r="IDY71" s="47"/>
      <c r="IDZ71" s="47"/>
      <c r="IEA71" s="47"/>
      <c r="IEB71" s="47"/>
      <c r="IEC71" s="47"/>
      <c r="IED71" s="47"/>
      <c r="IEE71" s="47"/>
      <c r="IEF71" s="47"/>
      <c r="IEG71" s="47"/>
      <c r="IEH71" s="47"/>
      <c r="IEI71" s="47"/>
      <c r="IEJ71" s="47"/>
      <c r="IEK71" s="47"/>
      <c r="IEL71" s="47"/>
      <c r="IEM71" s="47"/>
      <c r="IEN71" s="47"/>
      <c r="IEO71" s="47"/>
      <c r="IEP71" s="47"/>
      <c r="IEQ71" s="47"/>
      <c r="IER71" s="47"/>
      <c r="IES71" s="47"/>
      <c r="IET71" s="47"/>
      <c r="IEU71" s="47"/>
      <c r="IEV71" s="47"/>
      <c r="IEW71" s="47"/>
      <c r="IEX71" s="47"/>
      <c r="IEY71" s="47"/>
      <c r="IEZ71" s="47"/>
      <c r="IFA71" s="47"/>
      <c r="IFB71" s="47"/>
      <c r="IFC71" s="47"/>
      <c r="IFD71" s="47"/>
      <c r="IFE71" s="47"/>
      <c r="IFF71" s="47"/>
      <c r="IFG71" s="47"/>
      <c r="IFH71" s="47"/>
      <c r="IFI71" s="47"/>
      <c r="IFJ71" s="47"/>
      <c r="IFK71" s="47"/>
      <c r="IFL71" s="47"/>
      <c r="IFM71" s="47"/>
      <c r="IFN71" s="47"/>
      <c r="IFO71" s="47"/>
      <c r="IFP71" s="47"/>
      <c r="IFQ71" s="47"/>
      <c r="IFR71" s="47"/>
      <c r="IFS71" s="47"/>
      <c r="IFT71" s="47"/>
      <c r="IFU71" s="47"/>
      <c r="IFV71" s="47"/>
      <c r="IFW71" s="47"/>
      <c r="IFX71" s="47"/>
      <c r="IFY71" s="47"/>
      <c r="IFZ71" s="47"/>
      <c r="IGA71" s="47"/>
      <c r="IGB71" s="47"/>
      <c r="IGC71" s="47"/>
      <c r="IGD71" s="47"/>
      <c r="IGE71" s="47"/>
      <c r="IGF71" s="47"/>
      <c r="IGG71" s="47"/>
      <c r="IGH71" s="47"/>
      <c r="IGI71" s="47"/>
      <c r="IGJ71" s="47"/>
      <c r="IGK71" s="47"/>
      <c r="IGL71" s="47"/>
      <c r="IGM71" s="47"/>
      <c r="IGN71" s="47"/>
      <c r="IGO71" s="47"/>
      <c r="IGP71" s="47"/>
      <c r="IGQ71" s="47"/>
      <c r="IGR71" s="47"/>
      <c r="IGS71" s="47"/>
      <c r="IGT71" s="47"/>
      <c r="IGU71" s="47"/>
      <c r="IGV71" s="47"/>
      <c r="IGW71" s="47"/>
      <c r="IGX71" s="47"/>
      <c r="IGY71" s="47"/>
      <c r="IGZ71" s="47"/>
      <c r="IHA71" s="47"/>
      <c r="IHB71" s="47"/>
      <c r="IHC71" s="47"/>
      <c r="IHD71" s="47"/>
      <c r="IHE71" s="47"/>
      <c r="IHF71" s="47"/>
      <c r="IHG71" s="47"/>
      <c r="IHH71" s="47"/>
      <c r="IHI71" s="47"/>
      <c r="IHJ71" s="47"/>
      <c r="IHK71" s="47"/>
      <c r="IHL71" s="47"/>
      <c r="IHM71" s="47"/>
      <c r="IHN71" s="47"/>
      <c r="IHO71" s="47"/>
      <c r="IHP71" s="47"/>
      <c r="IHQ71" s="47"/>
      <c r="IHR71" s="47"/>
      <c r="IHS71" s="47"/>
      <c r="IHT71" s="47"/>
      <c r="IHU71" s="47"/>
      <c r="IHV71" s="47"/>
      <c r="IHW71" s="47"/>
      <c r="IHX71" s="47"/>
      <c r="IHY71" s="47"/>
      <c r="IHZ71" s="47"/>
      <c r="IIA71" s="47"/>
      <c r="IIB71" s="47"/>
      <c r="IIC71" s="47"/>
      <c r="IID71" s="47"/>
      <c r="IIE71" s="47"/>
      <c r="IIF71" s="47"/>
      <c r="IIG71" s="47"/>
      <c r="IIH71" s="47"/>
      <c r="III71" s="47"/>
      <c r="IIJ71" s="47"/>
      <c r="IIK71" s="47"/>
      <c r="IIL71" s="47"/>
      <c r="IIM71" s="47"/>
      <c r="IIN71" s="47"/>
      <c r="IIO71" s="47"/>
      <c r="IIP71" s="47"/>
      <c r="IIQ71" s="47"/>
      <c r="IIR71" s="47"/>
      <c r="IIS71" s="47"/>
      <c r="IIT71" s="47"/>
      <c r="IIU71" s="47"/>
      <c r="IIV71" s="47"/>
      <c r="IIW71" s="47"/>
      <c r="IIX71" s="47"/>
      <c r="IIY71" s="47"/>
      <c r="IIZ71" s="47"/>
      <c r="IJA71" s="47"/>
      <c r="IJB71" s="47"/>
      <c r="IJC71" s="47"/>
      <c r="IJD71" s="47"/>
      <c r="IJE71" s="47"/>
      <c r="IJF71" s="47"/>
      <c r="IJG71" s="47"/>
      <c r="IJH71" s="47"/>
      <c r="IJI71" s="47"/>
      <c r="IJJ71" s="47"/>
      <c r="IJK71" s="47"/>
      <c r="IJL71" s="47"/>
      <c r="IJM71" s="47"/>
      <c r="IJN71" s="47"/>
      <c r="IJO71" s="47"/>
      <c r="IJP71" s="47"/>
      <c r="IJQ71" s="47"/>
      <c r="IJR71" s="47"/>
      <c r="IJS71" s="47"/>
      <c r="IJT71" s="47"/>
      <c r="IJU71" s="47"/>
      <c r="IJV71" s="47"/>
      <c r="IJW71" s="47"/>
      <c r="IJX71" s="47"/>
      <c r="IJY71" s="47"/>
      <c r="IJZ71" s="47"/>
      <c r="IKA71" s="47"/>
      <c r="IKB71" s="47"/>
      <c r="IKC71" s="47"/>
      <c r="IKD71" s="47"/>
      <c r="IKE71" s="47"/>
      <c r="IKF71" s="47"/>
      <c r="IKG71" s="47"/>
      <c r="IKH71" s="47"/>
      <c r="IKI71" s="47"/>
      <c r="IKJ71" s="47"/>
      <c r="IKK71" s="47"/>
      <c r="IKL71" s="47"/>
      <c r="IKM71" s="47"/>
      <c r="IKN71" s="47"/>
      <c r="IKO71" s="47"/>
      <c r="IKP71" s="47"/>
      <c r="IKQ71" s="47"/>
      <c r="IKR71" s="47"/>
      <c r="IKS71" s="47"/>
      <c r="IKT71" s="47"/>
      <c r="IKU71" s="47"/>
      <c r="IKV71" s="47"/>
      <c r="IKW71" s="47"/>
      <c r="IKX71" s="47"/>
      <c r="IKY71" s="47"/>
      <c r="IKZ71" s="47"/>
      <c r="ILA71" s="47"/>
      <c r="ILB71" s="47"/>
      <c r="ILC71" s="47"/>
      <c r="ILD71" s="47"/>
      <c r="ILE71" s="47"/>
      <c r="ILF71" s="47"/>
      <c r="ILG71" s="47"/>
      <c r="ILH71" s="47"/>
      <c r="ILI71" s="47"/>
      <c r="ILJ71" s="47"/>
      <c r="ILK71" s="47"/>
      <c r="ILL71" s="47"/>
      <c r="ILM71" s="47"/>
      <c r="ILN71" s="47"/>
      <c r="ILO71" s="47"/>
      <c r="ILP71" s="47"/>
      <c r="ILQ71" s="47"/>
      <c r="ILR71" s="47"/>
      <c r="ILS71" s="47"/>
      <c r="ILT71" s="47"/>
      <c r="ILU71" s="47"/>
      <c r="ILV71" s="47"/>
      <c r="ILW71" s="47"/>
      <c r="ILX71" s="47"/>
      <c r="ILY71" s="47"/>
      <c r="ILZ71" s="47"/>
      <c r="IMA71" s="47"/>
      <c r="IMB71" s="47"/>
      <c r="IMC71" s="47"/>
      <c r="IMD71" s="47"/>
      <c r="IME71" s="47"/>
      <c r="IMF71" s="47"/>
      <c r="IMG71" s="47"/>
      <c r="IMH71" s="47"/>
      <c r="IMI71" s="47"/>
      <c r="IMJ71" s="47"/>
      <c r="IMK71" s="47"/>
      <c r="IML71" s="47"/>
      <c r="IMM71" s="47"/>
      <c r="IMN71" s="47"/>
      <c r="IMO71" s="47"/>
      <c r="IMP71" s="47"/>
      <c r="IMQ71" s="47"/>
      <c r="IMR71" s="47"/>
      <c r="IMS71" s="47"/>
      <c r="IMT71" s="47"/>
      <c r="IMU71" s="47"/>
      <c r="IMV71" s="47"/>
      <c r="IMW71" s="47"/>
      <c r="IMX71" s="47"/>
      <c r="IMY71" s="47"/>
      <c r="IMZ71" s="47"/>
      <c r="INA71" s="47"/>
      <c r="INB71" s="47"/>
      <c r="INC71" s="47"/>
      <c r="IND71" s="47"/>
      <c r="INE71" s="47"/>
      <c r="INF71" s="47"/>
      <c r="ING71" s="47"/>
      <c r="INH71" s="47"/>
      <c r="INI71" s="47"/>
      <c r="INJ71" s="47"/>
      <c r="INK71" s="47"/>
      <c r="INL71" s="47"/>
      <c r="INM71" s="47"/>
      <c r="INN71" s="47"/>
      <c r="INO71" s="47"/>
      <c r="INP71" s="47"/>
      <c r="INQ71" s="47"/>
      <c r="INR71" s="47"/>
      <c r="INS71" s="47"/>
      <c r="INT71" s="47"/>
      <c r="INU71" s="47"/>
      <c r="INV71" s="47"/>
      <c r="INW71" s="47"/>
      <c r="INX71" s="47"/>
      <c r="INY71" s="47"/>
      <c r="INZ71" s="47"/>
      <c r="IOA71" s="47"/>
      <c r="IOB71" s="47"/>
      <c r="IOC71" s="47"/>
      <c r="IOD71" s="47"/>
      <c r="IOE71" s="47"/>
      <c r="IOF71" s="47"/>
      <c r="IOG71" s="47"/>
      <c r="IOH71" s="47"/>
      <c r="IOI71" s="47"/>
      <c r="IOJ71" s="47"/>
      <c r="IOK71" s="47"/>
      <c r="IOL71" s="47"/>
      <c r="IOM71" s="47"/>
      <c r="ION71" s="47"/>
      <c r="IOO71" s="47"/>
      <c r="IOP71" s="47"/>
      <c r="IOQ71" s="47"/>
      <c r="IOR71" s="47"/>
      <c r="IOS71" s="47"/>
      <c r="IOT71" s="47"/>
      <c r="IOU71" s="47"/>
      <c r="IOV71" s="47"/>
      <c r="IOW71" s="47"/>
      <c r="IOX71" s="47"/>
      <c r="IOY71" s="47"/>
      <c r="IOZ71" s="47"/>
      <c r="IPA71" s="47"/>
      <c r="IPB71" s="47"/>
      <c r="IPC71" s="47"/>
      <c r="IPD71" s="47"/>
      <c r="IPE71" s="47"/>
      <c r="IPF71" s="47"/>
      <c r="IPG71" s="47"/>
      <c r="IPH71" s="47"/>
      <c r="IPI71" s="47"/>
      <c r="IPJ71" s="47"/>
      <c r="IPK71" s="47"/>
      <c r="IPL71" s="47"/>
      <c r="IPM71" s="47"/>
      <c r="IPN71" s="47"/>
      <c r="IPO71" s="47"/>
      <c r="IPP71" s="47"/>
      <c r="IPQ71" s="47"/>
      <c r="IPR71" s="47"/>
      <c r="IPS71" s="47"/>
      <c r="IPT71" s="47"/>
      <c r="IPU71" s="47"/>
      <c r="IPV71" s="47"/>
      <c r="IPW71" s="47"/>
      <c r="IPX71" s="47"/>
      <c r="IPY71" s="47"/>
      <c r="IPZ71" s="47"/>
      <c r="IQA71" s="47"/>
      <c r="IQB71" s="47"/>
      <c r="IQC71" s="47"/>
      <c r="IQD71" s="47"/>
      <c r="IQE71" s="47"/>
      <c r="IQF71" s="47"/>
      <c r="IQG71" s="47"/>
      <c r="IQH71" s="47"/>
      <c r="IQI71" s="47"/>
      <c r="IQJ71" s="47"/>
      <c r="IQK71" s="47"/>
      <c r="IQL71" s="47"/>
      <c r="IQM71" s="47"/>
      <c r="IQN71" s="47"/>
      <c r="IQO71" s="47"/>
      <c r="IQP71" s="47"/>
      <c r="IQQ71" s="47"/>
      <c r="IQR71" s="47"/>
      <c r="IQS71" s="47"/>
      <c r="IQT71" s="47"/>
      <c r="IQU71" s="47"/>
      <c r="IQV71" s="47"/>
      <c r="IQW71" s="47"/>
      <c r="IQX71" s="47"/>
      <c r="IQY71" s="47"/>
      <c r="IQZ71" s="47"/>
      <c r="IRA71" s="47"/>
      <c r="IRB71" s="47"/>
      <c r="IRC71" s="47"/>
      <c r="IRD71" s="47"/>
      <c r="IRE71" s="47"/>
      <c r="IRF71" s="47"/>
      <c r="IRG71" s="47"/>
      <c r="IRH71" s="47"/>
      <c r="IRI71" s="47"/>
      <c r="IRJ71" s="47"/>
      <c r="IRK71" s="47"/>
      <c r="IRL71" s="47"/>
      <c r="IRM71" s="47"/>
      <c r="IRN71" s="47"/>
      <c r="IRO71" s="47"/>
      <c r="IRP71" s="47"/>
      <c r="IRQ71" s="47"/>
      <c r="IRR71" s="47"/>
      <c r="IRS71" s="47"/>
      <c r="IRT71" s="47"/>
      <c r="IRU71" s="47"/>
      <c r="IRV71" s="47"/>
      <c r="IRW71" s="47"/>
      <c r="IRX71" s="47"/>
      <c r="IRY71" s="47"/>
      <c r="IRZ71" s="47"/>
      <c r="ISA71" s="47"/>
      <c r="ISB71" s="47"/>
      <c r="ISC71" s="47"/>
      <c r="ISD71" s="47"/>
      <c r="ISE71" s="47"/>
      <c r="ISF71" s="47"/>
      <c r="ISG71" s="47"/>
      <c r="ISH71" s="47"/>
      <c r="ISI71" s="47"/>
      <c r="ISJ71" s="47"/>
      <c r="ISK71" s="47"/>
      <c r="ISL71" s="47"/>
      <c r="ISM71" s="47"/>
      <c r="ISN71" s="47"/>
      <c r="ISO71" s="47"/>
      <c r="ISP71" s="47"/>
      <c r="ISQ71" s="47"/>
      <c r="ISR71" s="47"/>
      <c r="ISS71" s="47"/>
      <c r="IST71" s="47"/>
      <c r="ISU71" s="47"/>
      <c r="ISV71" s="47"/>
      <c r="ISW71" s="47"/>
      <c r="ISX71" s="47"/>
      <c r="ISY71" s="47"/>
      <c r="ISZ71" s="47"/>
      <c r="ITA71" s="47"/>
      <c r="ITB71" s="47"/>
      <c r="ITC71" s="47"/>
      <c r="ITD71" s="47"/>
      <c r="ITE71" s="47"/>
      <c r="ITF71" s="47"/>
      <c r="ITG71" s="47"/>
      <c r="ITH71" s="47"/>
      <c r="ITI71" s="47"/>
      <c r="ITJ71" s="47"/>
      <c r="ITK71" s="47"/>
      <c r="ITL71" s="47"/>
      <c r="ITM71" s="47"/>
      <c r="ITN71" s="47"/>
      <c r="ITO71" s="47"/>
      <c r="ITP71" s="47"/>
      <c r="ITQ71" s="47"/>
      <c r="ITR71" s="47"/>
      <c r="ITS71" s="47"/>
      <c r="ITT71" s="47"/>
      <c r="ITU71" s="47"/>
      <c r="ITV71" s="47"/>
      <c r="ITW71" s="47"/>
      <c r="ITX71" s="47"/>
      <c r="ITY71" s="47"/>
      <c r="ITZ71" s="47"/>
      <c r="IUA71" s="47"/>
      <c r="IUB71" s="47"/>
      <c r="IUC71" s="47"/>
      <c r="IUD71" s="47"/>
      <c r="IUE71" s="47"/>
      <c r="IUF71" s="47"/>
      <c r="IUG71" s="47"/>
      <c r="IUH71" s="47"/>
      <c r="IUI71" s="47"/>
      <c r="IUJ71" s="47"/>
      <c r="IUK71" s="47"/>
      <c r="IUL71" s="47"/>
      <c r="IUM71" s="47"/>
      <c r="IUN71" s="47"/>
      <c r="IUO71" s="47"/>
      <c r="IUP71" s="47"/>
      <c r="IUQ71" s="47"/>
      <c r="IUR71" s="47"/>
      <c r="IUS71" s="47"/>
      <c r="IUT71" s="47"/>
      <c r="IUU71" s="47"/>
      <c r="IUV71" s="47"/>
      <c r="IUW71" s="47"/>
      <c r="IUX71" s="47"/>
      <c r="IUY71" s="47"/>
      <c r="IUZ71" s="47"/>
      <c r="IVA71" s="47"/>
      <c r="IVB71" s="47"/>
      <c r="IVC71" s="47"/>
      <c r="IVD71" s="47"/>
      <c r="IVE71" s="47"/>
      <c r="IVF71" s="47"/>
      <c r="IVG71" s="47"/>
      <c r="IVH71" s="47"/>
      <c r="IVI71" s="47"/>
      <c r="IVJ71" s="47"/>
      <c r="IVK71" s="47"/>
      <c r="IVL71" s="47"/>
      <c r="IVM71" s="47"/>
      <c r="IVN71" s="47"/>
      <c r="IVO71" s="47"/>
      <c r="IVP71" s="47"/>
      <c r="IVQ71" s="47"/>
      <c r="IVR71" s="47"/>
      <c r="IVS71" s="47"/>
      <c r="IVT71" s="47"/>
      <c r="IVU71" s="47"/>
      <c r="IVV71" s="47"/>
      <c r="IVW71" s="47"/>
      <c r="IVX71" s="47"/>
      <c r="IVY71" s="47"/>
      <c r="IVZ71" s="47"/>
      <c r="IWA71" s="47"/>
      <c r="IWB71" s="47"/>
      <c r="IWC71" s="47"/>
      <c r="IWD71" s="47"/>
      <c r="IWE71" s="47"/>
      <c r="IWF71" s="47"/>
      <c r="IWG71" s="47"/>
      <c r="IWH71" s="47"/>
      <c r="IWI71" s="47"/>
      <c r="IWJ71" s="47"/>
      <c r="IWK71" s="47"/>
      <c r="IWL71" s="47"/>
      <c r="IWM71" s="47"/>
      <c r="IWN71" s="47"/>
      <c r="IWO71" s="47"/>
      <c r="IWP71" s="47"/>
      <c r="IWQ71" s="47"/>
      <c r="IWR71" s="47"/>
      <c r="IWS71" s="47"/>
      <c r="IWT71" s="47"/>
      <c r="IWU71" s="47"/>
      <c r="IWV71" s="47"/>
      <c r="IWW71" s="47"/>
      <c r="IWX71" s="47"/>
      <c r="IWY71" s="47"/>
      <c r="IWZ71" s="47"/>
      <c r="IXA71" s="47"/>
      <c r="IXB71" s="47"/>
      <c r="IXC71" s="47"/>
      <c r="IXD71" s="47"/>
      <c r="IXE71" s="47"/>
      <c r="IXF71" s="47"/>
      <c r="IXG71" s="47"/>
      <c r="IXH71" s="47"/>
      <c r="IXI71" s="47"/>
      <c r="IXJ71" s="47"/>
      <c r="IXK71" s="47"/>
      <c r="IXL71" s="47"/>
      <c r="IXM71" s="47"/>
      <c r="IXN71" s="47"/>
      <c r="IXO71" s="47"/>
      <c r="IXP71" s="47"/>
      <c r="IXQ71" s="47"/>
      <c r="IXR71" s="47"/>
      <c r="IXS71" s="47"/>
      <c r="IXT71" s="47"/>
      <c r="IXU71" s="47"/>
      <c r="IXV71" s="47"/>
      <c r="IXW71" s="47"/>
      <c r="IXX71" s="47"/>
      <c r="IXY71" s="47"/>
      <c r="IXZ71" s="47"/>
      <c r="IYA71" s="47"/>
      <c r="IYB71" s="47"/>
      <c r="IYC71" s="47"/>
      <c r="IYD71" s="47"/>
      <c r="IYE71" s="47"/>
      <c r="IYF71" s="47"/>
      <c r="IYG71" s="47"/>
      <c r="IYH71" s="47"/>
      <c r="IYI71" s="47"/>
      <c r="IYJ71" s="47"/>
      <c r="IYK71" s="47"/>
      <c r="IYL71" s="47"/>
      <c r="IYM71" s="47"/>
      <c r="IYN71" s="47"/>
      <c r="IYO71" s="47"/>
      <c r="IYP71" s="47"/>
      <c r="IYQ71" s="47"/>
      <c r="IYR71" s="47"/>
      <c r="IYS71" s="47"/>
      <c r="IYT71" s="47"/>
      <c r="IYU71" s="47"/>
      <c r="IYV71" s="47"/>
      <c r="IYW71" s="47"/>
      <c r="IYX71" s="47"/>
      <c r="IYY71" s="47"/>
      <c r="IYZ71" s="47"/>
      <c r="IZA71" s="47"/>
      <c r="IZB71" s="47"/>
      <c r="IZC71" s="47"/>
      <c r="IZD71" s="47"/>
      <c r="IZE71" s="47"/>
      <c r="IZF71" s="47"/>
      <c r="IZG71" s="47"/>
      <c r="IZH71" s="47"/>
      <c r="IZI71" s="47"/>
      <c r="IZJ71" s="47"/>
      <c r="IZK71" s="47"/>
      <c r="IZL71" s="47"/>
      <c r="IZM71" s="47"/>
      <c r="IZN71" s="47"/>
      <c r="IZO71" s="47"/>
      <c r="IZP71" s="47"/>
      <c r="IZQ71" s="47"/>
      <c r="IZR71" s="47"/>
      <c r="IZS71" s="47"/>
      <c r="IZT71" s="47"/>
      <c r="IZU71" s="47"/>
      <c r="IZV71" s="47"/>
      <c r="IZW71" s="47"/>
      <c r="IZX71" s="47"/>
      <c r="IZY71" s="47"/>
      <c r="IZZ71" s="47"/>
      <c r="JAA71" s="47"/>
      <c r="JAB71" s="47"/>
      <c r="JAC71" s="47"/>
      <c r="JAD71" s="47"/>
      <c r="JAE71" s="47"/>
      <c r="JAF71" s="47"/>
      <c r="JAG71" s="47"/>
      <c r="JAH71" s="47"/>
      <c r="JAI71" s="47"/>
      <c r="JAJ71" s="47"/>
      <c r="JAK71" s="47"/>
      <c r="JAL71" s="47"/>
      <c r="JAM71" s="47"/>
      <c r="JAN71" s="47"/>
      <c r="JAO71" s="47"/>
      <c r="JAP71" s="47"/>
      <c r="JAQ71" s="47"/>
      <c r="JAR71" s="47"/>
      <c r="JAS71" s="47"/>
      <c r="JAT71" s="47"/>
      <c r="JAU71" s="47"/>
      <c r="JAV71" s="47"/>
      <c r="JAW71" s="47"/>
      <c r="JAX71" s="47"/>
      <c r="JAY71" s="47"/>
      <c r="JAZ71" s="47"/>
      <c r="JBA71" s="47"/>
      <c r="JBB71" s="47"/>
      <c r="JBC71" s="47"/>
      <c r="JBD71" s="47"/>
      <c r="JBE71" s="47"/>
      <c r="JBF71" s="47"/>
      <c r="JBG71" s="47"/>
      <c r="JBH71" s="47"/>
      <c r="JBI71" s="47"/>
      <c r="JBJ71" s="47"/>
      <c r="JBK71" s="47"/>
      <c r="JBL71" s="47"/>
      <c r="JBM71" s="47"/>
      <c r="JBN71" s="47"/>
      <c r="JBO71" s="47"/>
      <c r="JBP71" s="47"/>
      <c r="JBQ71" s="47"/>
      <c r="JBR71" s="47"/>
      <c r="JBS71" s="47"/>
      <c r="JBT71" s="47"/>
      <c r="JBU71" s="47"/>
      <c r="JBV71" s="47"/>
      <c r="JBW71" s="47"/>
      <c r="JBX71" s="47"/>
      <c r="JBY71" s="47"/>
      <c r="JBZ71" s="47"/>
      <c r="JCA71" s="47"/>
      <c r="JCB71" s="47"/>
      <c r="JCC71" s="47"/>
      <c r="JCD71" s="47"/>
      <c r="JCE71" s="47"/>
      <c r="JCF71" s="47"/>
      <c r="JCG71" s="47"/>
      <c r="JCH71" s="47"/>
      <c r="JCI71" s="47"/>
      <c r="JCJ71" s="47"/>
      <c r="JCK71" s="47"/>
      <c r="JCL71" s="47"/>
      <c r="JCM71" s="47"/>
      <c r="JCN71" s="47"/>
      <c r="JCO71" s="47"/>
      <c r="JCP71" s="47"/>
      <c r="JCQ71" s="47"/>
      <c r="JCR71" s="47"/>
      <c r="JCS71" s="47"/>
      <c r="JCT71" s="47"/>
      <c r="JCU71" s="47"/>
      <c r="JCV71" s="47"/>
      <c r="JCW71" s="47"/>
      <c r="JCX71" s="47"/>
      <c r="JCY71" s="47"/>
      <c r="JCZ71" s="47"/>
      <c r="JDA71" s="47"/>
      <c r="JDB71" s="47"/>
      <c r="JDC71" s="47"/>
      <c r="JDD71" s="47"/>
      <c r="JDE71" s="47"/>
      <c r="JDF71" s="47"/>
      <c r="JDG71" s="47"/>
      <c r="JDH71" s="47"/>
      <c r="JDI71" s="47"/>
      <c r="JDJ71" s="47"/>
      <c r="JDK71" s="47"/>
      <c r="JDL71" s="47"/>
      <c r="JDM71" s="47"/>
      <c r="JDN71" s="47"/>
      <c r="JDO71" s="47"/>
      <c r="JDP71" s="47"/>
      <c r="JDQ71" s="47"/>
      <c r="JDR71" s="47"/>
      <c r="JDS71" s="47"/>
      <c r="JDT71" s="47"/>
      <c r="JDU71" s="47"/>
      <c r="JDV71" s="47"/>
      <c r="JDW71" s="47"/>
      <c r="JDX71" s="47"/>
      <c r="JDY71" s="47"/>
      <c r="JDZ71" s="47"/>
      <c r="JEA71" s="47"/>
      <c r="JEB71" s="47"/>
      <c r="JEC71" s="47"/>
      <c r="JED71" s="47"/>
      <c r="JEE71" s="47"/>
      <c r="JEF71" s="47"/>
      <c r="JEG71" s="47"/>
      <c r="JEH71" s="47"/>
      <c r="JEI71" s="47"/>
      <c r="JEJ71" s="47"/>
      <c r="JEK71" s="47"/>
      <c r="JEL71" s="47"/>
      <c r="JEM71" s="47"/>
      <c r="JEN71" s="47"/>
      <c r="JEO71" s="47"/>
      <c r="JEP71" s="47"/>
      <c r="JEQ71" s="47"/>
      <c r="JER71" s="47"/>
      <c r="JES71" s="47"/>
      <c r="JET71" s="47"/>
      <c r="JEU71" s="47"/>
      <c r="JEV71" s="47"/>
      <c r="JEW71" s="47"/>
      <c r="JEX71" s="47"/>
      <c r="JEY71" s="47"/>
      <c r="JEZ71" s="47"/>
      <c r="JFA71" s="47"/>
      <c r="JFB71" s="47"/>
      <c r="JFC71" s="47"/>
      <c r="JFD71" s="47"/>
      <c r="JFE71" s="47"/>
      <c r="JFF71" s="47"/>
      <c r="JFG71" s="47"/>
      <c r="JFH71" s="47"/>
      <c r="JFI71" s="47"/>
      <c r="JFJ71" s="47"/>
      <c r="JFK71" s="47"/>
      <c r="JFL71" s="47"/>
      <c r="JFM71" s="47"/>
      <c r="JFN71" s="47"/>
      <c r="JFO71" s="47"/>
      <c r="JFP71" s="47"/>
      <c r="JFQ71" s="47"/>
      <c r="JFR71" s="47"/>
      <c r="JFS71" s="47"/>
      <c r="JFT71" s="47"/>
      <c r="JFU71" s="47"/>
      <c r="JFV71" s="47"/>
      <c r="JFW71" s="47"/>
      <c r="JFX71" s="47"/>
      <c r="JFY71" s="47"/>
      <c r="JFZ71" s="47"/>
      <c r="JGA71" s="47"/>
      <c r="JGB71" s="47"/>
      <c r="JGC71" s="47"/>
      <c r="JGD71" s="47"/>
      <c r="JGE71" s="47"/>
      <c r="JGF71" s="47"/>
      <c r="JGG71" s="47"/>
      <c r="JGH71" s="47"/>
      <c r="JGI71" s="47"/>
      <c r="JGJ71" s="47"/>
      <c r="JGK71" s="47"/>
      <c r="JGL71" s="47"/>
      <c r="JGM71" s="47"/>
      <c r="JGN71" s="47"/>
      <c r="JGO71" s="47"/>
      <c r="JGP71" s="47"/>
      <c r="JGQ71" s="47"/>
      <c r="JGR71" s="47"/>
      <c r="JGS71" s="47"/>
      <c r="JGT71" s="47"/>
      <c r="JGU71" s="47"/>
      <c r="JGV71" s="47"/>
      <c r="JGW71" s="47"/>
      <c r="JGX71" s="47"/>
      <c r="JGY71" s="47"/>
      <c r="JGZ71" s="47"/>
      <c r="JHA71" s="47"/>
      <c r="JHB71" s="47"/>
      <c r="JHC71" s="47"/>
      <c r="JHD71" s="47"/>
      <c r="JHE71" s="47"/>
      <c r="JHF71" s="47"/>
      <c r="JHG71" s="47"/>
      <c r="JHH71" s="47"/>
      <c r="JHI71" s="47"/>
      <c r="JHJ71" s="47"/>
      <c r="JHK71" s="47"/>
      <c r="JHL71" s="47"/>
      <c r="JHM71" s="47"/>
      <c r="JHN71" s="47"/>
      <c r="JHO71" s="47"/>
      <c r="JHP71" s="47"/>
      <c r="JHQ71" s="47"/>
      <c r="JHR71" s="47"/>
      <c r="JHS71" s="47"/>
      <c r="JHT71" s="47"/>
      <c r="JHU71" s="47"/>
      <c r="JHV71" s="47"/>
      <c r="JHW71" s="47"/>
      <c r="JHX71" s="47"/>
      <c r="JHY71" s="47"/>
      <c r="JHZ71" s="47"/>
      <c r="JIA71" s="47"/>
      <c r="JIB71" s="47"/>
      <c r="JIC71" s="47"/>
      <c r="JID71" s="47"/>
      <c r="JIE71" s="47"/>
      <c r="JIF71" s="47"/>
      <c r="JIG71" s="47"/>
      <c r="JIH71" s="47"/>
      <c r="JII71" s="47"/>
      <c r="JIJ71" s="47"/>
      <c r="JIK71" s="47"/>
      <c r="JIL71" s="47"/>
      <c r="JIM71" s="47"/>
      <c r="JIN71" s="47"/>
      <c r="JIO71" s="47"/>
      <c r="JIP71" s="47"/>
      <c r="JIQ71" s="47"/>
      <c r="JIR71" s="47"/>
      <c r="JIS71" s="47"/>
      <c r="JIT71" s="47"/>
      <c r="JIU71" s="47"/>
      <c r="JIV71" s="47"/>
      <c r="JIW71" s="47"/>
      <c r="JIX71" s="47"/>
      <c r="JIY71" s="47"/>
      <c r="JIZ71" s="47"/>
      <c r="JJA71" s="47"/>
      <c r="JJB71" s="47"/>
      <c r="JJC71" s="47"/>
      <c r="JJD71" s="47"/>
      <c r="JJE71" s="47"/>
      <c r="JJF71" s="47"/>
      <c r="JJG71" s="47"/>
      <c r="JJH71" s="47"/>
      <c r="JJI71" s="47"/>
      <c r="JJJ71" s="47"/>
      <c r="JJK71" s="47"/>
      <c r="JJL71" s="47"/>
      <c r="JJM71" s="47"/>
      <c r="JJN71" s="47"/>
      <c r="JJO71" s="47"/>
      <c r="JJP71" s="47"/>
      <c r="JJQ71" s="47"/>
      <c r="JJR71" s="47"/>
      <c r="JJS71" s="47"/>
      <c r="JJT71" s="47"/>
      <c r="JJU71" s="47"/>
      <c r="JJV71" s="47"/>
      <c r="JJW71" s="47"/>
      <c r="JJX71" s="47"/>
      <c r="JJY71" s="47"/>
      <c r="JJZ71" s="47"/>
      <c r="JKA71" s="47"/>
      <c r="JKB71" s="47"/>
      <c r="JKC71" s="47"/>
      <c r="JKD71" s="47"/>
      <c r="JKE71" s="47"/>
      <c r="JKF71" s="47"/>
      <c r="JKG71" s="47"/>
      <c r="JKH71" s="47"/>
      <c r="JKI71" s="47"/>
      <c r="JKJ71" s="47"/>
      <c r="JKK71" s="47"/>
      <c r="JKL71" s="47"/>
      <c r="JKM71" s="47"/>
      <c r="JKN71" s="47"/>
      <c r="JKO71" s="47"/>
      <c r="JKP71" s="47"/>
      <c r="JKQ71" s="47"/>
      <c r="JKR71" s="47"/>
      <c r="JKS71" s="47"/>
      <c r="JKT71" s="47"/>
      <c r="JKU71" s="47"/>
      <c r="JKV71" s="47"/>
      <c r="JKW71" s="47"/>
      <c r="JKX71" s="47"/>
      <c r="JKY71" s="47"/>
      <c r="JKZ71" s="47"/>
      <c r="JLA71" s="47"/>
      <c r="JLB71" s="47"/>
      <c r="JLC71" s="47"/>
      <c r="JLD71" s="47"/>
      <c r="JLE71" s="47"/>
      <c r="JLF71" s="47"/>
      <c r="JLG71" s="47"/>
      <c r="JLH71" s="47"/>
      <c r="JLI71" s="47"/>
      <c r="JLJ71" s="47"/>
      <c r="JLK71" s="47"/>
      <c r="JLL71" s="47"/>
      <c r="JLM71" s="47"/>
      <c r="JLN71" s="47"/>
      <c r="JLO71" s="47"/>
      <c r="JLP71" s="47"/>
      <c r="JLQ71" s="47"/>
      <c r="JLR71" s="47"/>
      <c r="JLS71" s="47"/>
      <c r="JLT71" s="47"/>
      <c r="JLU71" s="47"/>
      <c r="JLV71" s="47"/>
      <c r="JLW71" s="47"/>
      <c r="JLX71" s="47"/>
      <c r="JLY71" s="47"/>
      <c r="JLZ71" s="47"/>
      <c r="JMA71" s="47"/>
      <c r="JMB71" s="47"/>
      <c r="JMC71" s="47"/>
      <c r="JMD71" s="47"/>
      <c r="JME71" s="47"/>
      <c r="JMF71" s="47"/>
      <c r="JMG71" s="47"/>
      <c r="JMH71" s="47"/>
      <c r="JMI71" s="47"/>
      <c r="JMJ71" s="47"/>
      <c r="JMK71" s="47"/>
      <c r="JML71" s="47"/>
      <c r="JMM71" s="47"/>
      <c r="JMN71" s="47"/>
      <c r="JMO71" s="47"/>
      <c r="JMP71" s="47"/>
      <c r="JMQ71" s="47"/>
      <c r="JMR71" s="47"/>
      <c r="JMS71" s="47"/>
      <c r="JMT71" s="47"/>
      <c r="JMU71" s="47"/>
      <c r="JMV71" s="47"/>
      <c r="JMW71" s="47"/>
      <c r="JMX71" s="47"/>
      <c r="JMY71" s="47"/>
      <c r="JMZ71" s="47"/>
      <c r="JNA71" s="47"/>
      <c r="JNB71" s="47"/>
      <c r="JNC71" s="47"/>
      <c r="JND71" s="47"/>
      <c r="JNE71" s="47"/>
      <c r="JNF71" s="47"/>
      <c r="JNG71" s="47"/>
      <c r="JNH71" s="47"/>
      <c r="JNI71" s="47"/>
      <c r="JNJ71" s="47"/>
      <c r="JNK71" s="47"/>
      <c r="JNL71" s="47"/>
      <c r="JNM71" s="47"/>
      <c r="JNN71" s="47"/>
      <c r="JNO71" s="47"/>
      <c r="JNP71" s="47"/>
      <c r="JNQ71" s="47"/>
      <c r="JNR71" s="47"/>
      <c r="JNS71" s="47"/>
      <c r="JNT71" s="47"/>
      <c r="JNU71" s="47"/>
      <c r="JNV71" s="47"/>
      <c r="JNW71" s="47"/>
      <c r="JNX71" s="47"/>
      <c r="JNY71" s="47"/>
      <c r="JNZ71" s="47"/>
      <c r="JOA71" s="47"/>
      <c r="JOB71" s="47"/>
      <c r="JOC71" s="47"/>
      <c r="JOD71" s="47"/>
      <c r="JOE71" s="47"/>
      <c r="JOF71" s="47"/>
      <c r="JOG71" s="47"/>
      <c r="JOH71" s="47"/>
      <c r="JOI71" s="47"/>
      <c r="JOJ71" s="47"/>
      <c r="JOK71" s="47"/>
      <c r="JOL71" s="47"/>
      <c r="JOM71" s="47"/>
      <c r="JON71" s="47"/>
      <c r="JOO71" s="47"/>
      <c r="JOP71" s="47"/>
      <c r="JOQ71" s="47"/>
      <c r="JOR71" s="47"/>
      <c r="JOS71" s="47"/>
      <c r="JOT71" s="47"/>
      <c r="JOU71" s="47"/>
      <c r="JOV71" s="47"/>
      <c r="JOW71" s="47"/>
      <c r="JOX71" s="47"/>
      <c r="JOY71" s="47"/>
      <c r="JOZ71" s="47"/>
      <c r="JPA71" s="47"/>
      <c r="JPB71" s="47"/>
      <c r="JPC71" s="47"/>
      <c r="JPD71" s="47"/>
      <c r="JPE71" s="47"/>
      <c r="JPF71" s="47"/>
      <c r="JPG71" s="47"/>
      <c r="JPH71" s="47"/>
      <c r="JPI71" s="47"/>
      <c r="JPJ71" s="47"/>
      <c r="JPK71" s="47"/>
      <c r="JPL71" s="47"/>
      <c r="JPM71" s="47"/>
      <c r="JPN71" s="47"/>
      <c r="JPO71" s="47"/>
      <c r="JPP71" s="47"/>
      <c r="JPQ71" s="47"/>
      <c r="JPR71" s="47"/>
      <c r="JPS71" s="47"/>
      <c r="JPT71" s="47"/>
      <c r="JPU71" s="47"/>
      <c r="JPV71" s="47"/>
      <c r="JPW71" s="47"/>
      <c r="JPX71" s="47"/>
      <c r="JPY71" s="47"/>
      <c r="JPZ71" s="47"/>
      <c r="JQA71" s="47"/>
      <c r="JQB71" s="47"/>
      <c r="JQC71" s="47"/>
      <c r="JQD71" s="47"/>
      <c r="JQE71" s="47"/>
      <c r="JQF71" s="47"/>
      <c r="JQG71" s="47"/>
      <c r="JQH71" s="47"/>
      <c r="JQI71" s="47"/>
      <c r="JQJ71" s="47"/>
      <c r="JQK71" s="47"/>
      <c r="JQL71" s="47"/>
      <c r="JQM71" s="47"/>
      <c r="JQN71" s="47"/>
      <c r="JQO71" s="47"/>
      <c r="JQP71" s="47"/>
      <c r="JQQ71" s="47"/>
      <c r="JQR71" s="47"/>
      <c r="JQS71" s="47"/>
      <c r="JQT71" s="47"/>
      <c r="JQU71" s="47"/>
      <c r="JQV71" s="47"/>
      <c r="JQW71" s="47"/>
      <c r="JQX71" s="47"/>
      <c r="JQY71" s="47"/>
      <c r="JQZ71" s="47"/>
      <c r="JRA71" s="47"/>
      <c r="JRB71" s="47"/>
      <c r="JRC71" s="47"/>
      <c r="JRD71" s="47"/>
      <c r="JRE71" s="47"/>
      <c r="JRF71" s="47"/>
      <c r="JRG71" s="47"/>
      <c r="JRH71" s="47"/>
      <c r="JRI71" s="47"/>
      <c r="JRJ71" s="47"/>
      <c r="JRK71" s="47"/>
      <c r="JRL71" s="47"/>
      <c r="JRM71" s="47"/>
      <c r="JRN71" s="47"/>
      <c r="JRO71" s="47"/>
      <c r="JRP71" s="47"/>
      <c r="JRQ71" s="47"/>
      <c r="JRR71" s="47"/>
      <c r="JRS71" s="47"/>
      <c r="JRT71" s="47"/>
      <c r="JRU71" s="47"/>
      <c r="JRV71" s="47"/>
      <c r="JRW71" s="47"/>
      <c r="JRX71" s="47"/>
      <c r="JRY71" s="47"/>
      <c r="JRZ71" s="47"/>
      <c r="JSA71" s="47"/>
      <c r="JSB71" s="47"/>
      <c r="JSC71" s="47"/>
      <c r="JSD71" s="47"/>
      <c r="JSE71" s="47"/>
      <c r="JSF71" s="47"/>
      <c r="JSG71" s="47"/>
      <c r="JSH71" s="47"/>
      <c r="JSI71" s="47"/>
      <c r="JSJ71" s="47"/>
      <c r="JSK71" s="47"/>
      <c r="JSL71" s="47"/>
      <c r="JSM71" s="47"/>
      <c r="JSN71" s="47"/>
      <c r="JSO71" s="47"/>
      <c r="JSP71" s="47"/>
      <c r="JSQ71" s="47"/>
      <c r="JSR71" s="47"/>
      <c r="JSS71" s="47"/>
      <c r="JST71" s="47"/>
      <c r="JSU71" s="47"/>
      <c r="JSV71" s="47"/>
      <c r="JSW71" s="47"/>
      <c r="JSX71" s="47"/>
      <c r="JSY71" s="47"/>
      <c r="JSZ71" s="47"/>
      <c r="JTA71" s="47"/>
      <c r="JTB71" s="47"/>
      <c r="JTC71" s="47"/>
      <c r="JTD71" s="47"/>
      <c r="JTE71" s="47"/>
      <c r="JTF71" s="47"/>
      <c r="JTG71" s="47"/>
      <c r="JTH71" s="47"/>
      <c r="JTI71" s="47"/>
      <c r="JTJ71" s="47"/>
      <c r="JTK71" s="47"/>
      <c r="JTL71" s="47"/>
      <c r="JTM71" s="47"/>
      <c r="JTN71" s="47"/>
      <c r="JTO71" s="47"/>
      <c r="JTP71" s="47"/>
      <c r="JTQ71" s="47"/>
      <c r="JTR71" s="47"/>
      <c r="JTS71" s="47"/>
      <c r="JTT71" s="47"/>
      <c r="JTU71" s="47"/>
      <c r="JTV71" s="47"/>
      <c r="JTW71" s="47"/>
      <c r="JTX71" s="47"/>
      <c r="JTY71" s="47"/>
      <c r="JTZ71" s="47"/>
      <c r="JUA71" s="47"/>
      <c r="JUB71" s="47"/>
      <c r="JUC71" s="47"/>
      <c r="JUD71" s="47"/>
      <c r="JUE71" s="47"/>
      <c r="JUF71" s="47"/>
      <c r="JUG71" s="47"/>
      <c r="JUH71" s="47"/>
      <c r="JUI71" s="47"/>
      <c r="JUJ71" s="47"/>
      <c r="JUK71" s="47"/>
      <c r="JUL71" s="47"/>
      <c r="JUM71" s="47"/>
      <c r="JUN71" s="47"/>
      <c r="JUO71" s="47"/>
      <c r="JUP71" s="47"/>
      <c r="JUQ71" s="47"/>
      <c r="JUR71" s="47"/>
      <c r="JUS71" s="47"/>
      <c r="JUT71" s="47"/>
      <c r="JUU71" s="47"/>
      <c r="JUV71" s="47"/>
      <c r="JUW71" s="47"/>
      <c r="JUX71" s="47"/>
      <c r="JUY71" s="47"/>
      <c r="JUZ71" s="47"/>
      <c r="JVA71" s="47"/>
      <c r="JVB71" s="47"/>
      <c r="JVC71" s="47"/>
      <c r="JVD71" s="47"/>
      <c r="JVE71" s="47"/>
      <c r="JVF71" s="47"/>
      <c r="JVG71" s="47"/>
      <c r="JVH71" s="47"/>
      <c r="JVI71" s="47"/>
      <c r="JVJ71" s="47"/>
      <c r="JVK71" s="47"/>
      <c r="JVL71" s="47"/>
      <c r="JVM71" s="47"/>
      <c r="JVN71" s="47"/>
      <c r="JVO71" s="47"/>
      <c r="JVP71" s="47"/>
      <c r="JVQ71" s="47"/>
      <c r="JVR71" s="47"/>
      <c r="JVS71" s="47"/>
      <c r="JVT71" s="47"/>
      <c r="JVU71" s="47"/>
      <c r="JVV71" s="47"/>
      <c r="JVW71" s="47"/>
      <c r="JVX71" s="47"/>
      <c r="JVY71" s="47"/>
      <c r="JVZ71" s="47"/>
      <c r="JWA71" s="47"/>
      <c r="JWB71" s="47"/>
      <c r="JWC71" s="47"/>
      <c r="JWD71" s="47"/>
      <c r="JWE71" s="47"/>
      <c r="JWF71" s="47"/>
      <c r="JWG71" s="47"/>
      <c r="JWH71" s="47"/>
      <c r="JWI71" s="47"/>
      <c r="JWJ71" s="47"/>
      <c r="JWK71" s="47"/>
      <c r="JWL71" s="47"/>
      <c r="JWM71" s="47"/>
      <c r="JWN71" s="47"/>
      <c r="JWO71" s="47"/>
      <c r="JWP71" s="47"/>
      <c r="JWQ71" s="47"/>
      <c r="JWR71" s="47"/>
      <c r="JWS71" s="47"/>
      <c r="JWT71" s="47"/>
      <c r="JWU71" s="47"/>
      <c r="JWV71" s="47"/>
      <c r="JWW71" s="47"/>
      <c r="JWX71" s="47"/>
      <c r="JWY71" s="47"/>
      <c r="JWZ71" s="47"/>
      <c r="JXA71" s="47"/>
      <c r="JXB71" s="47"/>
      <c r="JXC71" s="47"/>
      <c r="JXD71" s="47"/>
      <c r="JXE71" s="47"/>
      <c r="JXF71" s="47"/>
      <c r="JXG71" s="47"/>
      <c r="JXH71" s="47"/>
      <c r="JXI71" s="47"/>
      <c r="JXJ71" s="47"/>
      <c r="JXK71" s="47"/>
      <c r="JXL71" s="47"/>
      <c r="JXM71" s="47"/>
      <c r="JXN71" s="47"/>
      <c r="JXO71" s="47"/>
      <c r="JXP71" s="47"/>
      <c r="JXQ71" s="47"/>
      <c r="JXR71" s="47"/>
      <c r="JXS71" s="47"/>
      <c r="JXT71" s="47"/>
      <c r="JXU71" s="47"/>
      <c r="JXV71" s="47"/>
      <c r="JXW71" s="47"/>
      <c r="JXX71" s="47"/>
      <c r="JXY71" s="47"/>
      <c r="JXZ71" s="47"/>
      <c r="JYA71" s="47"/>
      <c r="JYB71" s="47"/>
      <c r="JYC71" s="47"/>
      <c r="JYD71" s="47"/>
      <c r="JYE71" s="47"/>
      <c r="JYF71" s="47"/>
      <c r="JYG71" s="47"/>
      <c r="JYH71" s="47"/>
      <c r="JYI71" s="47"/>
      <c r="JYJ71" s="47"/>
      <c r="JYK71" s="47"/>
      <c r="JYL71" s="47"/>
      <c r="JYM71" s="47"/>
      <c r="JYN71" s="47"/>
      <c r="JYO71" s="47"/>
      <c r="JYP71" s="47"/>
      <c r="JYQ71" s="47"/>
      <c r="JYR71" s="47"/>
      <c r="JYS71" s="47"/>
      <c r="JYT71" s="47"/>
      <c r="JYU71" s="47"/>
      <c r="JYV71" s="47"/>
      <c r="JYW71" s="47"/>
      <c r="JYX71" s="47"/>
      <c r="JYY71" s="47"/>
      <c r="JYZ71" s="47"/>
      <c r="JZA71" s="47"/>
      <c r="JZB71" s="47"/>
      <c r="JZC71" s="47"/>
      <c r="JZD71" s="47"/>
      <c r="JZE71" s="47"/>
      <c r="JZF71" s="47"/>
      <c r="JZG71" s="47"/>
      <c r="JZH71" s="47"/>
      <c r="JZI71" s="47"/>
      <c r="JZJ71" s="47"/>
      <c r="JZK71" s="47"/>
      <c r="JZL71" s="47"/>
      <c r="JZM71" s="47"/>
      <c r="JZN71" s="47"/>
      <c r="JZO71" s="47"/>
      <c r="JZP71" s="47"/>
      <c r="JZQ71" s="47"/>
      <c r="JZR71" s="47"/>
      <c r="JZS71" s="47"/>
      <c r="JZT71" s="47"/>
      <c r="JZU71" s="47"/>
      <c r="JZV71" s="47"/>
      <c r="JZW71" s="47"/>
      <c r="JZX71" s="47"/>
      <c r="JZY71" s="47"/>
      <c r="JZZ71" s="47"/>
      <c r="KAA71" s="47"/>
      <c r="KAB71" s="47"/>
      <c r="KAC71" s="47"/>
      <c r="KAD71" s="47"/>
      <c r="KAE71" s="47"/>
      <c r="KAF71" s="47"/>
      <c r="KAG71" s="47"/>
      <c r="KAH71" s="47"/>
      <c r="KAI71" s="47"/>
      <c r="KAJ71" s="47"/>
      <c r="KAK71" s="47"/>
      <c r="KAL71" s="47"/>
      <c r="KAM71" s="47"/>
      <c r="KAN71" s="47"/>
      <c r="KAO71" s="47"/>
      <c r="KAP71" s="47"/>
      <c r="KAQ71" s="47"/>
      <c r="KAR71" s="47"/>
      <c r="KAS71" s="47"/>
      <c r="KAT71" s="47"/>
      <c r="KAU71" s="47"/>
      <c r="KAV71" s="47"/>
      <c r="KAW71" s="47"/>
      <c r="KAX71" s="47"/>
      <c r="KAY71" s="47"/>
      <c r="KAZ71" s="47"/>
      <c r="KBA71" s="47"/>
      <c r="KBB71" s="47"/>
      <c r="KBC71" s="47"/>
      <c r="KBD71" s="47"/>
      <c r="KBE71" s="47"/>
      <c r="KBF71" s="47"/>
      <c r="KBG71" s="47"/>
      <c r="KBH71" s="47"/>
      <c r="KBI71" s="47"/>
      <c r="KBJ71" s="47"/>
      <c r="KBK71" s="47"/>
      <c r="KBL71" s="47"/>
      <c r="KBM71" s="47"/>
      <c r="KBN71" s="47"/>
      <c r="KBO71" s="47"/>
      <c r="KBP71" s="47"/>
      <c r="KBQ71" s="47"/>
      <c r="KBR71" s="47"/>
      <c r="KBS71" s="47"/>
      <c r="KBT71" s="47"/>
      <c r="KBU71" s="47"/>
      <c r="KBV71" s="47"/>
      <c r="KBW71" s="47"/>
      <c r="KBX71" s="47"/>
      <c r="KBY71" s="47"/>
      <c r="KBZ71" s="47"/>
      <c r="KCA71" s="47"/>
      <c r="KCB71" s="47"/>
      <c r="KCC71" s="47"/>
      <c r="KCD71" s="47"/>
      <c r="KCE71" s="47"/>
      <c r="KCF71" s="47"/>
      <c r="KCG71" s="47"/>
      <c r="KCH71" s="47"/>
      <c r="KCI71" s="47"/>
      <c r="KCJ71" s="47"/>
      <c r="KCK71" s="47"/>
      <c r="KCL71" s="47"/>
      <c r="KCM71" s="47"/>
      <c r="KCN71" s="47"/>
      <c r="KCO71" s="47"/>
      <c r="KCP71" s="47"/>
      <c r="KCQ71" s="47"/>
      <c r="KCR71" s="47"/>
      <c r="KCS71" s="47"/>
      <c r="KCT71" s="47"/>
      <c r="KCU71" s="47"/>
      <c r="KCV71" s="47"/>
      <c r="KCW71" s="47"/>
      <c r="KCX71" s="47"/>
      <c r="KCY71" s="47"/>
      <c r="KCZ71" s="47"/>
      <c r="KDA71" s="47"/>
      <c r="KDB71" s="47"/>
      <c r="KDC71" s="47"/>
      <c r="KDD71" s="47"/>
      <c r="KDE71" s="47"/>
      <c r="KDF71" s="47"/>
      <c r="KDG71" s="47"/>
      <c r="KDH71" s="47"/>
      <c r="KDI71" s="47"/>
      <c r="KDJ71" s="47"/>
      <c r="KDK71" s="47"/>
      <c r="KDL71" s="47"/>
      <c r="KDM71" s="47"/>
      <c r="KDN71" s="47"/>
      <c r="KDO71" s="47"/>
      <c r="KDP71" s="47"/>
      <c r="KDQ71" s="47"/>
      <c r="KDR71" s="47"/>
      <c r="KDS71" s="47"/>
      <c r="KDT71" s="47"/>
      <c r="KDU71" s="47"/>
      <c r="KDV71" s="47"/>
      <c r="KDW71" s="47"/>
      <c r="KDX71" s="47"/>
      <c r="KDY71" s="47"/>
      <c r="KDZ71" s="47"/>
      <c r="KEA71" s="47"/>
      <c r="KEB71" s="47"/>
      <c r="KEC71" s="47"/>
      <c r="KED71" s="47"/>
      <c r="KEE71" s="47"/>
      <c r="KEF71" s="47"/>
      <c r="KEG71" s="47"/>
      <c r="KEH71" s="47"/>
      <c r="KEI71" s="47"/>
      <c r="KEJ71" s="47"/>
      <c r="KEK71" s="47"/>
      <c r="KEL71" s="47"/>
      <c r="KEM71" s="47"/>
      <c r="KEN71" s="47"/>
      <c r="KEO71" s="47"/>
      <c r="KEP71" s="47"/>
      <c r="KEQ71" s="47"/>
      <c r="KER71" s="47"/>
      <c r="KES71" s="47"/>
      <c r="KET71" s="47"/>
      <c r="KEU71" s="47"/>
      <c r="KEV71" s="47"/>
      <c r="KEW71" s="47"/>
      <c r="KEX71" s="47"/>
      <c r="KEY71" s="47"/>
      <c r="KEZ71" s="47"/>
      <c r="KFA71" s="47"/>
      <c r="KFB71" s="47"/>
      <c r="KFC71" s="47"/>
      <c r="KFD71" s="47"/>
      <c r="KFE71" s="47"/>
      <c r="KFF71" s="47"/>
      <c r="KFG71" s="47"/>
      <c r="KFH71" s="47"/>
      <c r="KFI71" s="47"/>
      <c r="KFJ71" s="47"/>
      <c r="KFK71" s="47"/>
      <c r="KFL71" s="47"/>
      <c r="KFM71" s="47"/>
      <c r="KFN71" s="47"/>
      <c r="KFO71" s="47"/>
      <c r="KFP71" s="47"/>
      <c r="KFQ71" s="47"/>
      <c r="KFR71" s="47"/>
      <c r="KFS71" s="47"/>
      <c r="KFT71" s="47"/>
      <c r="KFU71" s="47"/>
      <c r="KFV71" s="47"/>
      <c r="KFW71" s="47"/>
      <c r="KFX71" s="47"/>
      <c r="KFY71" s="47"/>
      <c r="KFZ71" s="47"/>
      <c r="KGA71" s="47"/>
      <c r="KGB71" s="47"/>
      <c r="KGC71" s="47"/>
      <c r="KGD71" s="47"/>
      <c r="KGE71" s="47"/>
      <c r="KGF71" s="47"/>
      <c r="KGG71" s="47"/>
      <c r="KGH71" s="47"/>
      <c r="KGI71" s="47"/>
      <c r="KGJ71" s="47"/>
      <c r="KGK71" s="47"/>
      <c r="KGL71" s="47"/>
      <c r="KGM71" s="47"/>
      <c r="KGN71" s="47"/>
      <c r="KGO71" s="47"/>
      <c r="KGP71" s="47"/>
      <c r="KGQ71" s="47"/>
      <c r="KGR71" s="47"/>
      <c r="KGS71" s="47"/>
      <c r="KGT71" s="47"/>
      <c r="KGU71" s="47"/>
      <c r="KGV71" s="47"/>
      <c r="KGW71" s="47"/>
      <c r="KGX71" s="47"/>
      <c r="KGY71" s="47"/>
      <c r="KGZ71" s="47"/>
      <c r="KHA71" s="47"/>
      <c r="KHB71" s="47"/>
      <c r="KHC71" s="47"/>
      <c r="KHD71" s="47"/>
      <c r="KHE71" s="47"/>
      <c r="KHF71" s="47"/>
      <c r="KHG71" s="47"/>
      <c r="KHH71" s="47"/>
      <c r="KHI71" s="47"/>
      <c r="KHJ71" s="47"/>
      <c r="KHK71" s="47"/>
      <c r="KHL71" s="47"/>
      <c r="KHM71" s="47"/>
      <c r="KHN71" s="47"/>
      <c r="KHO71" s="47"/>
      <c r="KHP71" s="47"/>
      <c r="KHQ71" s="47"/>
      <c r="KHR71" s="47"/>
      <c r="KHS71" s="47"/>
      <c r="KHT71" s="47"/>
      <c r="KHU71" s="47"/>
      <c r="KHV71" s="47"/>
      <c r="KHW71" s="47"/>
      <c r="KHX71" s="47"/>
      <c r="KHY71" s="47"/>
      <c r="KHZ71" s="47"/>
      <c r="KIA71" s="47"/>
      <c r="KIB71" s="47"/>
      <c r="KIC71" s="47"/>
      <c r="KID71" s="47"/>
      <c r="KIE71" s="47"/>
      <c r="KIF71" s="47"/>
      <c r="KIG71" s="47"/>
      <c r="KIH71" s="47"/>
      <c r="KII71" s="47"/>
      <c r="KIJ71" s="47"/>
      <c r="KIK71" s="47"/>
      <c r="KIL71" s="47"/>
      <c r="KIM71" s="47"/>
      <c r="KIN71" s="47"/>
      <c r="KIO71" s="47"/>
      <c r="KIP71" s="47"/>
      <c r="KIQ71" s="47"/>
      <c r="KIR71" s="47"/>
      <c r="KIS71" s="47"/>
      <c r="KIT71" s="47"/>
      <c r="KIU71" s="47"/>
      <c r="KIV71" s="47"/>
      <c r="KIW71" s="47"/>
      <c r="KIX71" s="47"/>
      <c r="KIY71" s="47"/>
      <c r="KIZ71" s="47"/>
      <c r="KJA71" s="47"/>
      <c r="KJB71" s="47"/>
      <c r="KJC71" s="47"/>
      <c r="KJD71" s="47"/>
      <c r="KJE71" s="47"/>
      <c r="KJF71" s="47"/>
      <c r="KJG71" s="47"/>
      <c r="KJH71" s="47"/>
      <c r="KJI71" s="47"/>
      <c r="KJJ71" s="47"/>
      <c r="KJK71" s="47"/>
      <c r="KJL71" s="47"/>
      <c r="KJM71" s="47"/>
      <c r="KJN71" s="47"/>
      <c r="KJO71" s="47"/>
      <c r="KJP71" s="47"/>
      <c r="KJQ71" s="47"/>
      <c r="KJR71" s="47"/>
      <c r="KJS71" s="47"/>
      <c r="KJT71" s="47"/>
      <c r="KJU71" s="47"/>
      <c r="KJV71" s="47"/>
      <c r="KJW71" s="47"/>
      <c r="KJX71" s="47"/>
      <c r="KJY71" s="47"/>
      <c r="KJZ71" s="47"/>
      <c r="KKA71" s="47"/>
      <c r="KKB71" s="47"/>
      <c r="KKC71" s="47"/>
      <c r="KKD71" s="47"/>
      <c r="KKE71" s="47"/>
      <c r="KKF71" s="47"/>
      <c r="KKG71" s="47"/>
      <c r="KKH71" s="47"/>
      <c r="KKI71" s="47"/>
      <c r="KKJ71" s="47"/>
      <c r="KKK71" s="47"/>
      <c r="KKL71" s="47"/>
      <c r="KKM71" s="47"/>
      <c r="KKN71" s="47"/>
      <c r="KKO71" s="47"/>
      <c r="KKP71" s="47"/>
      <c r="KKQ71" s="47"/>
      <c r="KKR71" s="47"/>
      <c r="KKS71" s="47"/>
      <c r="KKT71" s="47"/>
      <c r="KKU71" s="47"/>
      <c r="KKV71" s="47"/>
      <c r="KKW71" s="47"/>
      <c r="KKX71" s="47"/>
      <c r="KKY71" s="47"/>
      <c r="KKZ71" s="47"/>
      <c r="KLA71" s="47"/>
      <c r="KLB71" s="47"/>
      <c r="KLC71" s="47"/>
      <c r="KLD71" s="47"/>
      <c r="KLE71" s="47"/>
      <c r="KLF71" s="47"/>
      <c r="KLG71" s="47"/>
      <c r="KLH71" s="47"/>
      <c r="KLI71" s="47"/>
      <c r="KLJ71" s="47"/>
      <c r="KLK71" s="47"/>
      <c r="KLL71" s="47"/>
      <c r="KLM71" s="47"/>
      <c r="KLN71" s="47"/>
      <c r="KLO71" s="47"/>
      <c r="KLP71" s="47"/>
      <c r="KLQ71" s="47"/>
      <c r="KLR71" s="47"/>
      <c r="KLS71" s="47"/>
      <c r="KLT71" s="47"/>
      <c r="KLU71" s="47"/>
      <c r="KLV71" s="47"/>
      <c r="KLW71" s="47"/>
      <c r="KLX71" s="47"/>
      <c r="KLY71" s="47"/>
      <c r="KLZ71" s="47"/>
      <c r="KMA71" s="47"/>
      <c r="KMB71" s="47"/>
      <c r="KMC71" s="47"/>
      <c r="KMD71" s="47"/>
      <c r="KME71" s="47"/>
      <c r="KMF71" s="47"/>
      <c r="KMG71" s="47"/>
      <c r="KMH71" s="47"/>
      <c r="KMI71" s="47"/>
      <c r="KMJ71" s="47"/>
      <c r="KMK71" s="47"/>
      <c r="KML71" s="47"/>
      <c r="KMM71" s="47"/>
      <c r="KMN71" s="47"/>
      <c r="KMO71" s="47"/>
      <c r="KMP71" s="47"/>
      <c r="KMQ71" s="47"/>
      <c r="KMR71" s="47"/>
      <c r="KMS71" s="47"/>
      <c r="KMT71" s="47"/>
      <c r="KMU71" s="47"/>
      <c r="KMV71" s="47"/>
      <c r="KMW71" s="47"/>
      <c r="KMX71" s="47"/>
      <c r="KMY71" s="47"/>
      <c r="KMZ71" s="47"/>
      <c r="KNA71" s="47"/>
      <c r="KNB71" s="47"/>
      <c r="KNC71" s="47"/>
      <c r="KND71" s="47"/>
      <c r="KNE71" s="47"/>
      <c r="KNF71" s="47"/>
      <c r="KNG71" s="47"/>
      <c r="KNH71" s="47"/>
      <c r="KNI71" s="47"/>
      <c r="KNJ71" s="47"/>
      <c r="KNK71" s="47"/>
      <c r="KNL71" s="47"/>
      <c r="KNM71" s="47"/>
      <c r="KNN71" s="47"/>
      <c r="KNO71" s="47"/>
      <c r="KNP71" s="47"/>
      <c r="KNQ71" s="47"/>
      <c r="KNR71" s="47"/>
      <c r="KNS71" s="47"/>
      <c r="KNT71" s="47"/>
      <c r="KNU71" s="47"/>
      <c r="KNV71" s="47"/>
      <c r="KNW71" s="47"/>
      <c r="KNX71" s="47"/>
      <c r="KNY71" s="47"/>
      <c r="KNZ71" s="47"/>
      <c r="KOA71" s="47"/>
      <c r="KOB71" s="47"/>
      <c r="KOC71" s="47"/>
      <c r="KOD71" s="47"/>
      <c r="KOE71" s="47"/>
      <c r="KOF71" s="47"/>
      <c r="KOG71" s="47"/>
      <c r="KOH71" s="47"/>
      <c r="KOI71" s="47"/>
      <c r="KOJ71" s="47"/>
      <c r="KOK71" s="47"/>
      <c r="KOL71" s="47"/>
      <c r="KOM71" s="47"/>
      <c r="KON71" s="47"/>
      <c r="KOO71" s="47"/>
      <c r="KOP71" s="47"/>
      <c r="KOQ71" s="47"/>
      <c r="KOR71" s="47"/>
      <c r="KOS71" s="47"/>
      <c r="KOT71" s="47"/>
      <c r="KOU71" s="47"/>
      <c r="KOV71" s="47"/>
      <c r="KOW71" s="47"/>
      <c r="KOX71" s="47"/>
      <c r="KOY71" s="47"/>
      <c r="KOZ71" s="47"/>
      <c r="KPA71" s="47"/>
      <c r="KPB71" s="47"/>
      <c r="KPC71" s="47"/>
      <c r="KPD71" s="47"/>
      <c r="KPE71" s="47"/>
      <c r="KPF71" s="47"/>
      <c r="KPG71" s="47"/>
      <c r="KPH71" s="47"/>
      <c r="KPI71" s="47"/>
      <c r="KPJ71" s="47"/>
      <c r="KPK71" s="47"/>
      <c r="KPL71" s="47"/>
      <c r="KPM71" s="47"/>
      <c r="KPN71" s="47"/>
      <c r="KPO71" s="47"/>
      <c r="KPP71" s="47"/>
      <c r="KPQ71" s="47"/>
      <c r="KPR71" s="47"/>
      <c r="KPS71" s="47"/>
      <c r="KPT71" s="47"/>
      <c r="KPU71" s="47"/>
      <c r="KPV71" s="47"/>
      <c r="KPW71" s="47"/>
      <c r="KPX71" s="47"/>
      <c r="KPY71" s="47"/>
      <c r="KPZ71" s="47"/>
      <c r="KQA71" s="47"/>
      <c r="KQB71" s="47"/>
      <c r="KQC71" s="47"/>
      <c r="KQD71" s="47"/>
      <c r="KQE71" s="47"/>
      <c r="KQF71" s="47"/>
      <c r="KQG71" s="47"/>
      <c r="KQH71" s="47"/>
      <c r="KQI71" s="47"/>
      <c r="KQJ71" s="47"/>
      <c r="KQK71" s="47"/>
      <c r="KQL71" s="47"/>
      <c r="KQM71" s="47"/>
      <c r="KQN71" s="47"/>
      <c r="KQO71" s="47"/>
      <c r="KQP71" s="47"/>
      <c r="KQQ71" s="47"/>
      <c r="KQR71" s="47"/>
      <c r="KQS71" s="47"/>
      <c r="KQT71" s="47"/>
      <c r="KQU71" s="47"/>
      <c r="KQV71" s="47"/>
      <c r="KQW71" s="47"/>
      <c r="KQX71" s="47"/>
      <c r="KQY71" s="47"/>
      <c r="KQZ71" s="47"/>
      <c r="KRA71" s="47"/>
      <c r="KRB71" s="47"/>
      <c r="KRC71" s="47"/>
      <c r="KRD71" s="47"/>
      <c r="KRE71" s="47"/>
      <c r="KRF71" s="47"/>
      <c r="KRG71" s="47"/>
      <c r="KRH71" s="47"/>
      <c r="KRI71" s="47"/>
      <c r="KRJ71" s="47"/>
      <c r="KRK71" s="47"/>
      <c r="KRL71" s="47"/>
      <c r="KRM71" s="47"/>
      <c r="KRN71" s="47"/>
      <c r="KRO71" s="47"/>
      <c r="KRP71" s="47"/>
      <c r="KRQ71" s="47"/>
      <c r="KRR71" s="47"/>
      <c r="KRS71" s="47"/>
      <c r="KRT71" s="47"/>
      <c r="KRU71" s="47"/>
      <c r="KRV71" s="47"/>
      <c r="KRW71" s="47"/>
      <c r="KRX71" s="47"/>
      <c r="KRY71" s="47"/>
      <c r="KRZ71" s="47"/>
      <c r="KSA71" s="47"/>
      <c r="KSB71" s="47"/>
      <c r="KSC71" s="47"/>
      <c r="KSD71" s="47"/>
      <c r="KSE71" s="47"/>
      <c r="KSF71" s="47"/>
      <c r="KSG71" s="47"/>
      <c r="KSH71" s="47"/>
      <c r="KSI71" s="47"/>
      <c r="KSJ71" s="47"/>
      <c r="KSK71" s="47"/>
      <c r="KSL71" s="47"/>
      <c r="KSM71" s="47"/>
      <c r="KSN71" s="47"/>
      <c r="KSO71" s="47"/>
      <c r="KSP71" s="47"/>
      <c r="KSQ71" s="47"/>
      <c r="KSR71" s="47"/>
      <c r="KSS71" s="47"/>
      <c r="KST71" s="47"/>
      <c r="KSU71" s="47"/>
      <c r="KSV71" s="47"/>
      <c r="KSW71" s="47"/>
      <c r="KSX71" s="47"/>
      <c r="KSY71" s="47"/>
      <c r="KSZ71" s="47"/>
      <c r="KTA71" s="47"/>
      <c r="KTB71" s="47"/>
      <c r="KTC71" s="47"/>
      <c r="KTD71" s="47"/>
      <c r="KTE71" s="47"/>
      <c r="KTF71" s="47"/>
      <c r="KTG71" s="47"/>
      <c r="KTH71" s="47"/>
      <c r="KTI71" s="47"/>
      <c r="KTJ71" s="47"/>
      <c r="KTK71" s="47"/>
      <c r="KTL71" s="47"/>
      <c r="KTM71" s="47"/>
      <c r="KTN71" s="47"/>
      <c r="KTO71" s="47"/>
      <c r="KTP71" s="47"/>
      <c r="KTQ71" s="47"/>
      <c r="KTR71" s="47"/>
      <c r="KTS71" s="47"/>
      <c r="KTT71" s="47"/>
      <c r="KTU71" s="47"/>
      <c r="KTV71" s="47"/>
      <c r="KTW71" s="47"/>
      <c r="KTX71" s="47"/>
      <c r="KTY71" s="47"/>
      <c r="KTZ71" s="47"/>
      <c r="KUA71" s="47"/>
      <c r="KUB71" s="47"/>
      <c r="KUC71" s="47"/>
      <c r="KUD71" s="47"/>
      <c r="KUE71" s="47"/>
      <c r="KUF71" s="47"/>
      <c r="KUG71" s="47"/>
      <c r="KUH71" s="47"/>
      <c r="KUI71" s="47"/>
      <c r="KUJ71" s="47"/>
      <c r="KUK71" s="47"/>
      <c r="KUL71" s="47"/>
      <c r="KUM71" s="47"/>
      <c r="KUN71" s="47"/>
      <c r="KUO71" s="47"/>
      <c r="KUP71" s="47"/>
      <c r="KUQ71" s="47"/>
      <c r="KUR71" s="47"/>
      <c r="KUS71" s="47"/>
      <c r="KUT71" s="47"/>
      <c r="KUU71" s="47"/>
      <c r="KUV71" s="47"/>
      <c r="KUW71" s="47"/>
      <c r="KUX71" s="47"/>
      <c r="KUY71" s="47"/>
      <c r="KUZ71" s="47"/>
      <c r="KVA71" s="47"/>
      <c r="KVB71" s="47"/>
      <c r="KVC71" s="47"/>
      <c r="KVD71" s="47"/>
      <c r="KVE71" s="47"/>
      <c r="KVF71" s="47"/>
      <c r="KVG71" s="47"/>
      <c r="KVH71" s="47"/>
      <c r="KVI71" s="47"/>
      <c r="KVJ71" s="47"/>
      <c r="KVK71" s="47"/>
      <c r="KVL71" s="47"/>
      <c r="KVM71" s="47"/>
      <c r="KVN71" s="47"/>
      <c r="KVO71" s="47"/>
      <c r="KVP71" s="47"/>
      <c r="KVQ71" s="47"/>
      <c r="KVR71" s="47"/>
      <c r="KVS71" s="47"/>
      <c r="KVT71" s="47"/>
      <c r="KVU71" s="47"/>
      <c r="KVV71" s="47"/>
      <c r="KVW71" s="47"/>
      <c r="KVX71" s="47"/>
      <c r="KVY71" s="47"/>
      <c r="KVZ71" s="47"/>
      <c r="KWA71" s="47"/>
      <c r="KWB71" s="47"/>
      <c r="KWC71" s="47"/>
      <c r="KWD71" s="47"/>
      <c r="KWE71" s="47"/>
      <c r="KWF71" s="47"/>
      <c r="KWG71" s="47"/>
      <c r="KWH71" s="47"/>
      <c r="KWI71" s="47"/>
      <c r="KWJ71" s="47"/>
      <c r="KWK71" s="47"/>
      <c r="KWL71" s="47"/>
      <c r="KWM71" s="47"/>
      <c r="KWN71" s="47"/>
      <c r="KWO71" s="47"/>
      <c r="KWP71" s="47"/>
      <c r="KWQ71" s="47"/>
      <c r="KWR71" s="47"/>
      <c r="KWS71" s="47"/>
      <c r="KWT71" s="47"/>
      <c r="KWU71" s="47"/>
      <c r="KWV71" s="47"/>
      <c r="KWW71" s="47"/>
      <c r="KWX71" s="47"/>
      <c r="KWY71" s="47"/>
      <c r="KWZ71" s="47"/>
      <c r="KXA71" s="47"/>
      <c r="KXB71" s="47"/>
      <c r="KXC71" s="47"/>
      <c r="KXD71" s="47"/>
      <c r="KXE71" s="47"/>
      <c r="KXF71" s="47"/>
      <c r="KXG71" s="47"/>
      <c r="KXH71" s="47"/>
      <c r="KXI71" s="47"/>
      <c r="KXJ71" s="47"/>
      <c r="KXK71" s="47"/>
      <c r="KXL71" s="47"/>
      <c r="KXM71" s="47"/>
      <c r="KXN71" s="47"/>
      <c r="KXO71" s="47"/>
      <c r="KXP71" s="47"/>
      <c r="KXQ71" s="47"/>
      <c r="KXR71" s="47"/>
      <c r="KXS71" s="47"/>
      <c r="KXT71" s="47"/>
      <c r="KXU71" s="47"/>
      <c r="KXV71" s="47"/>
      <c r="KXW71" s="47"/>
      <c r="KXX71" s="47"/>
      <c r="KXY71" s="47"/>
      <c r="KXZ71" s="47"/>
      <c r="KYA71" s="47"/>
      <c r="KYB71" s="47"/>
      <c r="KYC71" s="47"/>
      <c r="KYD71" s="47"/>
      <c r="KYE71" s="47"/>
      <c r="KYF71" s="47"/>
      <c r="KYG71" s="47"/>
      <c r="KYH71" s="47"/>
      <c r="KYI71" s="47"/>
      <c r="KYJ71" s="47"/>
      <c r="KYK71" s="47"/>
      <c r="KYL71" s="47"/>
      <c r="KYM71" s="47"/>
      <c r="KYN71" s="47"/>
      <c r="KYO71" s="47"/>
      <c r="KYP71" s="47"/>
      <c r="KYQ71" s="47"/>
      <c r="KYR71" s="47"/>
      <c r="KYS71" s="47"/>
      <c r="KYT71" s="47"/>
      <c r="KYU71" s="47"/>
      <c r="KYV71" s="47"/>
      <c r="KYW71" s="47"/>
      <c r="KYX71" s="47"/>
      <c r="KYY71" s="47"/>
      <c r="KYZ71" s="47"/>
      <c r="KZA71" s="47"/>
      <c r="KZB71" s="47"/>
      <c r="KZC71" s="47"/>
      <c r="KZD71" s="47"/>
      <c r="KZE71" s="47"/>
      <c r="KZF71" s="47"/>
      <c r="KZG71" s="47"/>
      <c r="KZH71" s="47"/>
      <c r="KZI71" s="47"/>
      <c r="KZJ71" s="47"/>
      <c r="KZK71" s="47"/>
      <c r="KZL71" s="47"/>
      <c r="KZM71" s="47"/>
      <c r="KZN71" s="47"/>
      <c r="KZO71" s="47"/>
      <c r="KZP71" s="47"/>
      <c r="KZQ71" s="47"/>
      <c r="KZR71" s="47"/>
      <c r="KZS71" s="47"/>
      <c r="KZT71" s="47"/>
      <c r="KZU71" s="47"/>
      <c r="KZV71" s="47"/>
      <c r="KZW71" s="47"/>
      <c r="KZX71" s="47"/>
      <c r="KZY71" s="47"/>
      <c r="KZZ71" s="47"/>
      <c r="LAA71" s="47"/>
      <c r="LAB71" s="47"/>
      <c r="LAC71" s="47"/>
      <c r="LAD71" s="47"/>
      <c r="LAE71" s="47"/>
      <c r="LAF71" s="47"/>
      <c r="LAG71" s="47"/>
      <c r="LAH71" s="47"/>
      <c r="LAI71" s="47"/>
      <c r="LAJ71" s="47"/>
      <c r="LAK71" s="47"/>
      <c r="LAL71" s="47"/>
      <c r="LAM71" s="47"/>
      <c r="LAN71" s="47"/>
      <c r="LAO71" s="47"/>
      <c r="LAP71" s="47"/>
      <c r="LAQ71" s="47"/>
      <c r="LAR71" s="47"/>
      <c r="LAS71" s="47"/>
      <c r="LAT71" s="47"/>
      <c r="LAU71" s="47"/>
      <c r="LAV71" s="47"/>
      <c r="LAW71" s="47"/>
      <c r="LAX71" s="47"/>
      <c r="LAY71" s="47"/>
      <c r="LAZ71" s="47"/>
      <c r="LBA71" s="47"/>
      <c r="LBB71" s="47"/>
      <c r="LBC71" s="47"/>
      <c r="LBD71" s="47"/>
      <c r="LBE71" s="47"/>
      <c r="LBF71" s="47"/>
      <c r="LBG71" s="47"/>
      <c r="LBH71" s="47"/>
      <c r="LBI71" s="47"/>
      <c r="LBJ71" s="47"/>
      <c r="LBK71" s="47"/>
      <c r="LBL71" s="47"/>
      <c r="LBM71" s="47"/>
      <c r="LBN71" s="47"/>
      <c r="LBO71" s="47"/>
      <c r="LBP71" s="47"/>
      <c r="LBQ71" s="47"/>
      <c r="LBR71" s="47"/>
      <c r="LBS71" s="47"/>
      <c r="LBT71" s="47"/>
      <c r="LBU71" s="47"/>
      <c r="LBV71" s="47"/>
      <c r="LBW71" s="47"/>
      <c r="LBX71" s="47"/>
      <c r="LBY71" s="47"/>
      <c r="LBZ71" s="47"/>
      <c r="LCA71" s="47"/>
      <c r="LCB71" s="47"/>
      <c r="LCC71" s="47"/>
      <c r="LCD71" s="47"/>
      <c r="LCE71" s="47"/>
      <c r="LCF71" s="47"/>
      <c r="LCG71" s="47"/>
      <c r="LCH71" s="47"/>
      <c r="LCI71" s="47"/>
      <c r="LCJ71" s="47"/>
      <c r="LCK71" s="47"/>
      <c r="LCL71" s="47"/>
      <c r="LCM71" s="47"/>
      <c r="LCN71" s="47"/>
      <c r="LCO71" s="47"/>
      <c r="LCP71" s="47"/>
      <c r="LCQ71" s="47"/>
      <c r="LCR71" s="47"/>
      <c r="LCS71" s="47"/>
      <c r="LCT71" s="47"/>
      <c r="LCU71" s="47"/>
      <c r="LCV71" s="47"/>
      <c r="LCW71" s="47"/>
      <c r="LCX71" s="47"/>
      <c r="LCY71" s="47"/>
      <c r="LCZ71" s="47"/>
      <c r="LDA71" s="47"/>
      <c r="LDB71" s="47"/>
      <c r="LDC71" s="47"/>
      <c r="LDD71" s="47"/>
      <c r="LDE71" s="47"/>
      <c r="LDF71" s="47"/>
      <c r="LDG71" s="47"/>
      <c r="LDH71" s="47"/>
      <c r="LDI71" s="47"/>
      <c r="LDJ71" s="47"/>
      <c r="LDK71" s="47"/>
      <c r="LDL71" s="47"/>
      <c r="LDM71" s="47"/>
      <c r="LDN71" s="47"/>
      <c r="LDO71" s="47"/>
      <c r="LDP71" s="47"/>
      <c r="LDQ71" s="47"/>
      <c r="LDR71" s="47"/>
      <c r="LDS71" s="47"/>
      <c r="LDT71" s="47"/>
      <c r="LDU71" s="47"/>
      <c r="LDV71" s="47"/>
      <c r="LDW71" s="47"/>
      <c r="LDX71" s="47"/>
      <c r="LDY71" s="47"/>
      <c r="LDZ71" s="47"/>
      <c r="LEA71" s="47"/>
      <c r="LEB71" s="47"/>
      <c r="LEC71" s="47"/>
      <c r="LED71" s="47"/>
      <c r="LEE71" s="47"/>
      <c r="LEF71" s="47"/>
      <c r="LEG71" s="47"/>
      <c r="LEH71" s="47"/>
      <c r="LEI71" s="47"/>
      <c r="LEJ71" s="47"/>
      <c r="LEK71" s="47"/>
      <c r="LEL71" s="47"/>
      <c r="LEM71" s="47"/>
      <c r="LEN71" s="47"/>
      <c r="LEO71" s="47"/>
      <c r="LEP71" s="47"/>
      <c r="LEQ71" s="47"/>
      <c r="LER71" s="47"/>
      <c r="LES71" s="47"/>
      <c r="LET71" s="47"/>
      <c r="LEU71" s="47"/>
      <c r="LEV71" s="47"/>
      <c r="LEW71" s="47"/>
      <c r="LEX71" s="47"/>
      <c r="LEY71" s="47"/>
      <c r="LEZ71" s="47"/>
      <c r="LFA71" s="47"/>
      <c r="LFB71" s="47"/>
      <c r="LFC71" s="47"/>
      <c r="LFD71" s="47"/>
      <c r="LFE71" s="47"/>
      <c r="LFF71" s="47"/>
      <c r="LFG71" s="47"/>
      <c r="LFH71" s="47"/>
      <c r="LFI71" s="47"/>
      <c r="LFJ71" s="47"/>
      <c r="LFK71" s="47"/>
      <c r="LFL71" s="47"/>
      <c r="LFM71" s="47"/>
      <c r="LFN71" s="47"/>
      <c r="LFO71" s="47"/>
      <c r="LFP71" s="47"/>
      <c r="LFQ71" s="47"/>
      <c r="LFR71" s="47"/>
      <c r="LFS71" s="47"/>
      <c r="LFT71" s="47"/>
      <c r="LFU71" s="47"/>
      <c r="LFV71" s="47"/>
      <c r="LFW71" s="47"/>
      <c r="LFX71" s="47"/>
      <c r="LFY71" s="47"/>
      <c r="LFZ71" s="47"/>
      <c r="LGA71" s="47"/>
      <c r="LGB71" s="47"/>
      <c r="LGC71" s="47"/>
      <c r="LGD71" s="47"/>
      <c r="LGE71" s="47"/>
      <c r="LGF71" s="47"/>
      <c r="LGG71" s="47"/>
      <c r="LGH71" s="47"/>
      <c r="LGI71" s="47"/>
      <c r="LGJ71" s="47"/>
      <c r="LGK71" s="47"/>
      <c r="LGL71" s="47"/>
      <c r="LGM71" s="47"/>
      <c r="LGN71" s="47"/>
      <c r="LGO71" s="47"/>
      <c r="LGP71" s="47"/>
      <c r="LGQ71" s="47"/>
      <c r="LGR71" s="47"/>
      <c r="LGS71" s="47"/>
      <c r="LGT71" s="47"/>
      <c r="LGU71" s="47"/>
      <c r="LGV71" s="47"/>
      <c r="LGW71" s="47"/>
      <c r="LGX71" s="47"/>
      <c r="LGY71" s="47"/>
      <c r="LGZ71" s="47"/>
      <c r="LHA71" s="47"/>
      <c r="LHB71" s="47"/>
      <c r="LHC71" s="47"/>
      <c r="LHD71" s="47"/>
      <c r="LHE71" s="47"/>
      <c r="LHF71" s="47"/>
      <c r="LHG71" s="47"/>
      <c r="LHH71" s="47"/>
      <c r="LHI71" s="47"/>
      <c r="LHJ71" s="47"/>
      <c r="LHK71" s="47"/>
      <c r="LHL71" s="47"/>
      <c r="LHM71" s="47"/>
      <c r="LHN71" s="47"/>
      <c r="LHO71" s="47"/>
      <c r="LHP71" s="47"/>
      <c r="LHQ71" s="47"/>
      <c r="LHR71" s="47"/>
      <c r="LHS71" s="47"/>
      <c r="LHT71" s="47"/>
      <c r="LHU71" s="47"/>
      <c r="LHV71" s="47"/>
      <c r="LHW71" s="47"/>
      <c r="LHX71" s="47"/>
      <c r="LHY71" s="47"/>
      <c r="LHZ71" s="47"/>
      <c r="LIA71" s="47"/>
      <c r="LIB71" s="47"/>
      <c r="LIC71" s="47"/>
      <c r="LID71" s="47"/>
      <c r="LIE71" s="47"/>
      <c r="LIF71" s="47"/>
      <c r="LIG71" s="47"/>
      <c r="LIH71" s="47"/>
      <c r="LII71" s="47"/>
      <c r="LIJ71" s="47"/>
      <c r="LIK71" s="47"/>
      <c r="LIL71" s="47"/>
      <c r="LIM71" s="47"/>
      <c r="LIN71" s="47"/>
      <c r="LIO71" s="47"/>
      <c r="LIP71" s="47"/>
      <c r="LIQ71" s="47"/>
      <c r="LIR71" s="47"/>
      <c r="LIS71" s="47"/>
      <c r="LIT71" s="47"/>
      <c r="LIU71" s="47"/>
      <c r="LIV71" s="47"/>
      <c r="LIW71" s="47"/>
      <c r="LIX71" s="47"/>
      <c r="LIY71" s="47"/>
      <c r="LIZ71" s="47"/>
      <c r="LJA71" s="47"/>
      <c r="LJB71" s="47"/>
      <c r="LJC71" s="47"/>
      <c r="LJD71" s="47"/>
      <c r="LJE71" s="47"/>
      <c r="LJF71" s="47"/>
      <c r="LJG71" s="47"/>
      <c r="LJH71" s="47"/>
      <c r="LJI71" s="47"/>
      <c r="LJJ71" s="47"/>
      <c r="LJK71" s="47"/>
      <c r="LJL71" s="47"/>
      <c r="LJM71" s="47"/>
      <c r="LJN71" s="47"/>
      <c r="LJO71" s="47"/>
      <c r="LJP71" s="47"/>
      <c r="LJQ71" s="47"/>
      <c r="LJR71" s="47"/>
      <c r="LJS71" s="47"/>
      <c r="LJT71" s="47"/>
      <c r="LJU71" s="47"/>
      <c r="LJV71" s="47"/>
      <c r="LJW71" s="47"/>
      <c r="LJX71" s="47"/>
      <c r="LJY71" s="47"/>
      <c r="LJZ71" s="47"/>
      <c r="LKA71" s="47"/>
      <c r="LKB71" s="47"/>
      <c r="LKC71" s="47"/>
      <c r="LKD71" s="47"/>
      <c r="LKE71" s="47"/>
      <c r="LKF71" s="47"/>
      <c r="LKG71" s="47"/>
      <c r="LKH71" s="47"/>
      <c r="LKI71" s="47"/>
      <c r="LKJ71" s="47"/>
      <c r="LKK71" s="47"/>
      <c r="LKL71" s="47"/>
      <c r="LKM71" s="47"/>
      <c r="LKN71" s="47"/>
      <c r="LKO71" s="47"/>
      <c r="LKP71" s="47"/>
      <c r="LKQ71" s="47"/>
      <c r="LKR71" s="47"/>
      <c r="LKS71" s="47"/>
      <c r="LKT71" s="47"/>
      <c r="LKU71" s="47"/>
      <c r="LKV71" s="47"/>
      <c r="LKW71" s="47"/>
      <c r="LKX71" s="47"/>
      <c r="LKY71" s="47"/>
      <c r="LKZ71" s="47"/>
      <c r="LLA71" s="47"/>
      <c r="LLB71" s="47"/>
      <c r="LLC71" s="47"/>
      <c r="LLD71" s="47"/>
      <c r="LLE71" s="47"/>
      <c r="LLF71" s="47"/>
      <c r="LLG71" s="47"/>
      <c r="LLH71" s="47"/>
      <c r="LLI71" s="47"/>
      <c r="LLJ71" s="47"/>
      <c r="LLK71" s="47"/>
      <c r="LLL71" s="47"/>
      <c r="LLM71" s="47"/>
      <c r="LLN71" s="47"/>
      <c r="LLO71" s="47"/>
      <c r="LLP71" s="47"/>
      <c r="LLQ71" s="47"/>
      <c r="LLR71" s="47"/>
      <c r="LLS71" s="47"/>
      <c r="LLT71" s="47"/>
      <c r="LLU71" s="47"/>
      <c r="LLV71" s="47"/>
      <c r="LLW71" s="47"/>
      <c r="LLX71" s="47"/>
      <c r="LLY71" s="47"/>
      <c r="LLZ71" s="47"/>
      <c r="LMA71" s="47"/>
      <c r="LMB71" s="47"/>
      <c r="LMC71" s="47"/>
      <c r="LMD71" s="47"/>
      <c r="LME71" s="47"/>
      <c r="LMF71" s="47"/>
      <c r="LMG71" s="47"/>
      <c r="LMH71" s="47"/>
      <c r="LMI71" s="47"/>
      <c r="LMJ71" s="47"/>
      <c r="LMK71" s="47"/>
      <c r="LML71" s="47"/>
      <c r="LMM71" s="47"/>
      <c r="LMN71" s="47"/>
      <c r="LMO71" s="47"/>
      <c r="LMP71" s="47"/>
      <c r="LMQ71" s="47"/>
      <c r="LMR71" s="47"/>
      <c r="LMS71" s="47"/>
      <c r="LMT71" s="47"/>
      <c r="LMU71" s="47"/>
      <c r="LMV71" s="47"/>
      <c r="LMW71" s="47"/>
      <c r="LMX71" s="47"/>
      <c r="LMY71" s="47"/>
      <c r="LMZ71" s="47"/>
      <c r="LNA71" s="47"/>
      <c r="LNB71" s="47"/>
      <c r="LNC71" s="47"/>
      <c r="LND71" s="47"/>
      <c r="LNE71" s="47"/>
      <c r="LNF71" s="47"/>
      <c r="LNG71" s="47"/>
      <c r="LNH71" s="47"/>
      <c r="LNI71" s="47"/>
      <c r="LNJ71" s="47"/>
      <c r="LNK71" s="47"/>
      <c r="LNL71" s="47"/>
      <c r="LNM71" s="47"/>
      <c r="LNN71" s="47"/>
      <c r="LNO71" s="47"/>
      <c r="LNP71" s="47"/>
      <c r="LNQ71" s="47"/>
      <c r="LNR71" s="47"/>
      <c r="LNS71" s="47"/>
      <c r="LNT71" s="47"/>
      <c r="LNU71" s="47"/>
      <c r="LNV71" s="47"/>
      <c r="LNW71" s="47"/>
      <c r="LNX71" s="47"/>
      <c r="LNY71" s="47"/>
      <c r="LNZ71" s="47"/>
      <c r="LOA71" s="47"/>
      <c r="LOB71" s="47"/>
      <c r="LOC71" s="47"/>
      <c r="LOD71" s="47"/>
      <c r="LOE71" s="47"/>
      <c r="LOF71" s="47"/>
      <c r="LOG71" s="47"/>
      <c r="LOH71" s="47"/>
      <c r="LOI71" s="47"/>
      <c r="LOJ71" s="47"/>
      <c r="LOK71" s="47"/>
      <c r="LOL71" s="47"/>
      <c r="LOM71" s="47"/>
      <c r="LON71" s="47"/>
      <c r="LOO71" s="47"/>
      <c r="LOP71" s="47"/>
      <c r="LOQ71" s="47"/>
      <c r="LOR71" s="47"/>
      <c r="LOS71" s="47"/>
      <c r="LOT71" s="47"/>
      <c r="LOU71" s="47"/>
      <c r="LOV71" s="47"/>
      <c r="LOW71" s="47"/>
      <c r="LOX71" s="47"/>
      <c r="LOY71" s="47"/>
      <c r="LOZ71" s="47"/>
      <c r="LPA71" s="47"/>
      <c r="LPB71" s="47"/>
      <c r="LPC71" s="47"/>
      <c r="LPD71" s="47"/>
      <c r="LPE71" s="47"/>
      <c r="LPF71" s="47"/>
      <c r="LPG71" s="47"/>
      <c r="LPH71" s="47"/>
      <c r="LPI71" s="47"/>
      <c r="LPJ71" s="47"/>
      <c r="LPK71" s="47"/>
      <c r="LPL71" s="47"/>
      <c r="LPM71" s="47"/>
      <c r="LPN71" s="47"/>
      <c r="LPO71" s="47"/>
      <c r="LPP71" s="47"/>
      <c r="LPQ71" s="47"/>
      <c r="LPR71" s="47"/>
      <c r="LPS71" s="47"/>
      <c r="LPT71" s="47"/>
      <c r="LPU71" s="47"/>
      <c r="LPV71" s="47"/>
      <c r="LPW71" s="47"/>
      <c r="LPX71" s="47"/>
      <c r="LPY71" s="47"/>
      <c r="LPZ71" s="47"/>
      <c r="LQA71" s="47"/>
      <c r="LQB71" s="47"/>
      <c r="LQC71" s="47"/>
      <c r="LQD71" s="47"/>
      <c r="LQE71" s="47"/>
      <c r="LQF71" s="47"/>
      <c r="LQG71" s="47"/>
      <c r="LQH71" s="47"/>
      <c r="LQI71" s="47"/>
      <c r="LQJ71" s="47"/>
      <c r="LQK71" s="47"/>
      <c r="LQL71" s="47"/>
      <c r="LQM71" s="47"/>
      <c r="LQN71" s="47"/>
      <c r="LQO71" s="47"/>
      <c r="LQP71" s="47"/>
      <c r="LQQ71" s="47"/>
      <c r="LQR71" s="47"/>
      <c r="LQS71" s="47"/>
      <c r="LQT71" s="47"/>
      <c r="LQU71" s="47"/>
      <c r="LQV71" s="47"/>
      <c r="LQW71" s="47"/>
      <c r="LQX71" s="47"/>
      <c r="LQY71" s="47"/>
      <c r="LQZ71" s="47"/>
      <c r="LRA71" s="47"/>
      <c r="LRB71" s="47"/>
      <c r="LRC71" s="47"/>
      <c r="LRD71" s="47"/>
      <c r="LRE71" s="47"/>
      <c r="LRF71" s="47"/>
      <c r="LRG71" s="47"/>
      <c r="LRH71" s="47"/>
      <c r="LRI71" s="47"/>
      <c r="LRJ71" s="47"/>
      <c r="LRK71" s="47"/>
      <c r="LRL71" s="47"/>
      <c r="LRM71" s="47"/>
      <c r="LRN71" s="47"/>
      <c r="LRO71" s="47"/>
      <c r="LRP71" s="47"/>
      <c r="LRQ71" s="47"/>
      <c r="LRR71" s="47"/>
      <c r="LRS71" s="47"/>
      <c r="LRT71" s="47"/>
      <c r="LRU71" s="47"/>
      <c r="LRV71" s="47"/>
      <c r="LRW71" s="47"/>
      <c r="LRX71" s="47"/>
      <c r="LRY71" s="47"/>
      <c r="LRZ71" s="47"/>
      <c r="LSA71" s="47"/>
      <c r="LSB71" s="47"/>
      <c r="LSC71" s="47"/>
      <c r="LSD71" s="47"/>
      <c r="LSE71" s="47"/>
      <c r="LSF71" s="47"/>
      <c r="LSG71" s="47"/>
      <c r="LSH71" s="47"/>
      <c r="LSI71" s="47"/>
      <c r="LSJ71" s="47"/>
      <c r="LSK71" s="47"/>
      <c r="LSL71" s="47"/>
      <c r="LSM71" s="47"/>
      <c r="LSN71" s="47"/>
      <c r="LSO71" s="47"/>
      <c r="LSP71" s="47"/>
      <c r="LSQ71" s="47"/>
      <c r="LSR71" s="47"/>
      <c r="LSS71" s="47"/>
      <c r="LST71" s="47"/>
      <c r="LSU71" s="47"/>
      <c r="LSV71" s="47"/>
      <c r="LSW71" s="47"/>
      <c r="LSX71" s="47"/>
      <c r="LSY71" s="47"/>
      <c r="LSZ71" s="47"/>
      <c r="LTA71" s="47"/>
      <c r="LTB71" s="47"/>
      <c r="LTC71" s="47"/>
      <c r="LTD71" s="47"/>
      <c r="LTE71" s="47"/>
      <c r="LTF71" s="47"/>
      <c r="LTG71" s="47"/>
      <c r="LTH71" s="47"/>
      <c r="LTI71" s="47"/>
      <c r="LTJ71" s="47"/>
      <c r="LTK71" s="47"/>
      <c r="LTL71" s="47"/>
      <c r="LTM71" s="47"/>
      <c r="LTN71" s="47"/>
      <c r="LTO71" s="47"/>
      <c r="LTP71" s="47"/>
      <c r="LTQ71" s="47"/>
      <c r="LTR71" s="47"/>
      <c r="LTS71" s="47"/>
      <c r="LTT71" s="47"/>
      <c r="LTU71" s="47"/>
      <c r="LTV71" s="47"/>
      <c r="LTW71" s="47"/>
      <c r="LTX71" s="47"/>
      <c r="LTY71" s="47"/>
      <c r="LTZ71" s="47"/>
      <c r="LUA71" s="47"/>
      <c r="LUB71" s="47"/>
      <c r="LUC71" s="47"/>
      <c r="LUD71" s="47"/>
      <c r="LUE71" s="47"/>
      <c r="LUF71" s="47"/>
      <c r="LUG71" s="47"/>
      <c r="LUH71" s="47"/>
      <c r="LUI71" s="47"/>
      <c r="LUJ71" s="47"/>
      <c r="LUK71" s="47"/>
      <c r="LUL71" s="47"/>
      <c r="LUM71" s="47"/>
      <c r="LUN71" s="47"/>
      <c r="LUO71" s="47"/>
      <c r="LUP71" s="47"/>
      <c r="LUQ71" s="47"/>
      <c r="LUR71" s="47"/>
      <c r="LUS71" s="47"/>
      <c r="LUT71" s="47"/>
      <c r="LUU71" s="47"/>
      <c r="LUV71" s="47"/>
      <c r="LUW71" s="47"/>
      <c r="LUX71" s="47"/>
      <c r="LUY71" s="47"/>
      <c r="LUZ71" s="47"/>
      <c r="LVA71" s="47"/>
      <c r="LVB71" s="47"/>
      <c r="LVC71" s="47"/>
      <c r="LVD71" s="47"/>
      <c r="LVE71" s="47"/>
      <c r="LVF71" s="47"/>
      <c r="LVG71" s="47"/>
      <c r="LVH71" s="47"/>
      <c r="LVI71" s="47"/>
      <c r="LVJ71" s="47"/>
      <c r="LVK71" s="47"/>
      <c r="LVL71" s="47"/>
      <c r="LVM71" s="47"/>
      <c r="LVN71" s="47"/>
      <c r="LVO71" s="47"/>
      <c r="LVP71" s="47"/>
      <c r="LVQ71" s="47"/>
      <c r="LVR71" s="47"/>
      <c r="LVS71" s="47"/>
      <c r="LVT71" s="47"/>
      <c r="LVU71" s="47"/>
      <c r="LVV71" s="47"/>
      <c r="LVW71" s="47"/>
      <c r="LVX71" s="47"/>
      <c r="LVY71" s="47"/>
      <c r="LVZ71" s="47"/>
      <c r="LWA71" s="47"/>
      <c r="LWB71" s="47"/>
      <c r="LWC71" s="47"/>
      <c r="LWD71" s="47"/>
      <c r="LWE71" s="47"/>
      <c r="LWF71" s="47"/>
      <c r="LWG71" s="47"/>
      <c r="LWH71" s="47"/>
      <c r="LWI71" s="47"/>
      <c r="LWJ71" s="47"/>
      <c r="LWK71" s="47"/>
      <c r="LWL71" s="47"/>
      <c r="LWM71" s="47"/>
      <c r="LWN71" s="47"/>
      <c r="LWO71" s="47"/>
      <c r="LWP71" s="47"/>
      <c r="LWQ71" s="47"/>
      <c r="LWR71" s="47"/>
      <c r="LWS71" s="47"/>
      <c r="LWT71" s="47"/>
      <c r="LWU71" s="47"/>
      <c r="LWV71" s="47"/>
      <c r="LWW71" s="47"/>
      <c r="LWX71" s="47"/>
      <c r="LWY71" s="47"/>
      <c r="LWZ71" s="47"/>
      <c r="LXA71" s="47"/>
      <c r="LXB71" s="47"/>
      <c r="LXC71" s="47"/>
      <c r="LXD71" s="47"/>
      <c r="LXE71" s="47"/>
      <c r="LXF71" s="47"/>
      <c r="LXG71" s="47"/>
      <c r="LXH71" s="47"/>
      <c r="LXI71" s="47"/>
      <c r="LXJ71" s="47"/>
      <c r="LXK71" s="47"/>
      <c r="LXL71" s="47"/>
      <c r="LXM71" s="47"/>
      <c r="LXN71" s="47"/>
      <c r="LXO71" s="47"/>
      <c r="LXP71" s="47"/>
      <c r="LXQ71" s="47"/>
      <c r="LXR71" s="47"/>
      <c r="LXS71" s="47"/>
      <c r="LXT71" s="47"/>
      <c r="LXU71" s="47"/>
      <c r="LXV71" s="47"/>
      <c r="LXW71" s="47"/>
      <c r="LXX71" s="47"/>
      <c r="LXY71" s="47"/>
      <c r="LXZ71" s="47"/>
      <c r="LYA71" s="47"/>
      <c r="LYB71" s="47"/>
      <c r="LYC71" s="47"/>
      <c r="LYD71" s="47"/>
      <c r="LYE71" s="47"/>
      <c r="LYF71" s="47"/>
      <c r="LYG71" s="47"/>
      <c r="LYH71" s="47"/>
      <c r="LYI71" s="47"/>
      <c r="LYJ71" s="47"/>
      <c r="LYK71" s="47"/>
      <c r="LYL71" s="47"/>
      <c r="LYM71" s="47"/>
      <c r="LYN71" s="47"/>
      <c r="LYO71" s="47"/>
      <c r="LYP71" s="47"/>
      <c r="LYQ71" s="47"/>
      <c r="LYR71" s="47"/>
      <c r="LYS71" s="47"/>
      <c r="LYT71" s="47"/>
      <c r="LYU71" s="47"/>
      <c r="LYV71" s="47"/>
      <c r="LYW71" s="47"/>
      <c r="LYX71" s="47"/>
      <c r="LYY71" s="47"/>
      <c r="LYZ71" s="47"/>
      <c r="LZA71" s="47"/>
      <c r="LZB71" s="47"/>
      <c r="LZC71" s="47"/>
      <c r="LZD71" s="47"/>
      <c r="LZE71" s="47"/>
      <c r="LZF71" s="47"/>
      <c r="LZG71" s="47"/>
      <c r="LZH71" s="47"/>
      <c r="LZI71" s="47"/>
      <c r="LZJ71" s="47"/>
      <c r="LZK71" s="47"/>
      <c r="LZL71" s="47"/>
      <c r="LZM71" s="47"/>
      <c r="LZN71" s="47"/>
      <c r="LZO71" s="47"/>
      <c r="LZP71" s="47"/>
      <c r="LZQ71" s="47"/>
      <c r="LZR71" s="47"/>
      <c r="LZS71" s="47"/>
      <c r="LZT71" s="47"/>
      <c r="LZU71" s="47"/>
      <c r="LZV71" s="47"/>
      <c r="LZW71" s="47"/>
      <c r="LZX71" s="47"/>
      <c r="LZY71" s="47"/>
      <c r="LZZ71" s="47"/>
      <c r="MAA71" s="47"/>
      <c r="MAB71" s="47"/>
      <c r="MAC71" s="47"/>
      <c r="MAD71" s="47"/>
      <c r="MAE71" s="47"/>
      <c r="MAF71" s="47"/>
      <c r="MAG71" s="47"/>
      <c r="MAH71" s="47"/>
      <c r="MAI71" s="47"/>
      <c r="MAJ71" s="47"/>
      <c r="MAK71" s="47"/>
      <c r="MAL71" s="47"/>
      <c r="MAM71" s="47"/>
      <c r="MAN71" s="47"/>
      <c r="MAO71" s="47"/>
      <c r="MAP71" s="47"/>
      <c r="MAQ71" s="47"/>
      <c r="MAR71" s="47"/>
      <c r="MAS71" s="47"/>
      <c r="MAT71" s="47"/>
      <c r="MAU71" s="47"/>
      <c r="MAV71" s="47"/>
      <c r="MAW71" s="47"/>
      <c r="MAX71" s="47"/>
      <c r="MAY71" s="47"/>
      <c r="MAZ71" s="47"/>
      <c r="MBA71" s="47"/>
      <c r="MBB71" s="47"/>
      <c r="MBC71" s="47"/>
      <c r="MBD71" s="47"/>
      <c r="MBE71" s="47"/>
      <c r="MBF71" s="47"/>
      <c r="MBG71" s="47"/>
      <c r="MBH71" s="47"/>
      <c r="MBI71" s="47"/>
      <c r="MBJ71" s="47"/>
      <c r="MBK71" s="47"/>
      <c r="MBL71" s="47"/>
      <c r="MBM71" s="47"/>
      <c r="MBN71" s="47"/>
      <c r="MBO71" s="47"/>
      <c r="MBP71" s="47"/>
      <c r="MBQ71" s="47"/>
      <c r="MBR71" s="47"/>
      <c r="MBS71" s="47"/>
      <c r="MBT71" s="47"/>
      <c r="MBU71" s="47"/>
      <c r="MBV71" s="47"/>
      <c r="MBW71" s="47"/>
      <c r="MBX71" s="47"/>
      <c r="MBY71" s="47"/>
      <c r="MBZ71" s="47"/>
      <c r="MCA71" s="47"/>
      <c r="MCB71" s="47"/>
      <c r="MCC71" s="47"/>
      <c r="MCD71" s="47"/>
      <c r="MCE71" s="47"/>
      <c r="MCF71" s="47"/>
      <c r="MCG71" s="47"/>
      <c r="MCH71" s="47"/>
      <c r="MCI71" s="47"/>
      <c r="MCJ71" s="47"/>
      <c r="MCK71" s="47"/>
      <c r="MCL71" s="47"/>
      <c r="MCM71" s="47"/>
      <c r="MCN71" s="47"/>
      <c r="MCO71" s="47"/>
      <c r="MCP71" s="47"/>
      <c r="MCQ71" s="47"/>
      <c r="MCR71" s="47"/>
      <c r="MCS71" s="47"/>
      <c r="MCT71" s="47"/>
      <c r="MCU71" s="47"/>
      <c r="MCV71" s="47"/>
      <c r="MCW71" s="47"/>
      <c r="MCX71" s="47"/>
      <c r="MCY71" s="47"/>
      <c r="MCZ71" s="47"/>
      <c r="MDA71" s="47"/>
      <c r="MDB71" s="47"/>
      <c r="MDC71" s="47"/>
      <c r="MDD71" s="47"/>
      <c r="MDE71" s="47"/>
      <c r="MDF71" s="47"/>
      <c r="MDG71" s="47"/>
      <c r="MDH71" s="47"/>
      <c r="MDI71" s="47"/>
      <c r="MDJ71" s="47"/>
      <c r="MDK71" s="47"/>
      <c r="MDL71" s="47"/>
      <c r="MDM71" s="47"/>
      <c r="MDN71" s="47"/>
      <c r="MDO71" s="47"/>
      <c r="MDP71" s="47"/>
      <c r="MDQ71" s="47"/>
      <c r="MDR71" s="47"/>
      <c r="MDS71" s="47"/>
      <c r="MDT71" s="47"/>
      <c r="MDU71" s="47"/>
      <c r="MDV71" s="47"/>
      <c r="MDW71" s="47"/>
      <c r="MDX71" s="47"/>
      <c r="MDY71" s="47"/>
      <c r="MDZ71" s="47"/>
      <c r="MEA71" s="47"/>
      <c r="MEB71" s="47"/>
      <c r="MEC71" s="47"/>
      <c r="MED71" s="47"/>
      <c r="MEE71" s="47"/>
      <c r="MEF71" s="47"/>
      <c r="MEG71" s="47"/>
      <c r="MEH71" s="47"/>
      <c r="MEI71" s="47"/>
      <c r="MEJ71" s="47"/>
      <c r="MEK71" s="47"/>
      <c r="MEL71" s="47"/>
      <c r="MEM71" s="47"/>
      <c r="MEN71" s="47"/>
      <c r="MEO71" s="47"/>
      <c r="MEP71" s="47"/>
      <c r="MEQ71" s="47"/>
      <c r="MER71" s="47"/>
      <c r="MES71" s="47"/>
      <c r="MET71" s="47"/>
      <c r="MEU71" s="47"/>
      <c r="MEV71" s="47"/>
      <c r="MEW71" s="47"/>
      <c r="MEX71" s="47"/>
      <c r="MEY71" s="47"/>
      <c r="MEZ71" s="47"/>
      <c r="MFA71" s="47"/>
      <c r="MFB71" s="47"/>
      <c r="MFC71" s="47"/>
      <c r="MFD71" s="47"/>
      <c r="MFE71" s="47"/>
      <c r="MFF71" s="47"/>
      <c r="MFG71" s="47"/>
      <c r="MFH71" s="47"/>
      <c r="MFI71" s="47"/>
      <c r="MFJ71" s="47"/>
      <c r="MFK71" s="47"/>
      <c r="MFL71" s="47"/>
      <c r="MFM71" s="47"/>
      <c r="MFN71" s="47"/>
      <c r="MFO71" s="47"/>
      <c r="MFP71" s="47"/>
      <c r="MFQ71" s="47"/>
      <c r="MFR71" s="47"/>
      <c r="MFS71" s="47"/>
      <c r="MFT71" s="47"/>
      <c r="MFU71" s="47"/>
      <c r="MFV71" s="47"/>
      <c r="MFW71" s="47"/>
      <c r="MFX71" s="47"/>
      <c r="MFY71" s="47"/>
      <c r="MFZ71" s="47"/>
      <c r="MGA71" s="47"/>
      <c r="MGB71" s="47"/>
      <c r="MGC71" s="47"/>
      <c r="MGD71" s="47"/>
      <c r="MGE71" s="47"/>
      <c r="MGF71" s="47"/>
      <c r="MGG71" s="47"/>
      <c r="MGH71" s="47"/>
      <c r="MGI71" s="47"/>
      <c r="MGJ71" s="47"/>
      <c r="MGK71" s="47"/>
      <c r="MGL71" s="47"/>
      <c r="MGM71" s="47"/>
      <c r="MGN71" s="47"/>
      <c r="MGO71" s="47"/>
      <c r="MGP71" s="47"/>
      <c r="MGQ71" s="47"/>
      <c r="MGR71" s="47"/>
      <c r="MGS71" s="47"/>
      <c r="MGT71" s="47"/>
      <c r="MGU71" s="47"/>
      <c r="MGV71" s="47"/>
      <c r="MGW71" s="47"/>
      <c r="MGX71" s="47"/>
      <c r="MGY71" s="47"/>
      <c r="MGZ71" s="47"/>
      <c r="MHA71" s="47"/>
      <c r="MHB71" s="47"/>
      <c r="MHC71" s="47"/>
      <c r="MHD71" s="47"/>
      <c r="MHE71" s="47"/>
      <c r="MHF71" s="47"/>
      <c r="MHG71" s="47"/>
      <c r="MHH71" s="47"/>
      <c r="MHI71" s="47"/>
      <c r="MHJ71" s="47"/>
      <c r="MHK71" s="47"/>
      <c r="MHL71" s="47"/>
      <c r="MHM71" s="47"/>
      <c r="MHN71" s="47"/>
      <c r="MHO71" s="47"/>
      <c r="MHP71" s="47"/>
      <c r="MHQ71" s="47"/>
      <c r="MHR71" s="47"/>
      <c r="MHS71" s="47"/>
      <c r="MHT71" s="47"/>
      <c r="MHU71" s="47"/>
      <c r="MHV71" s="47"/>
      <c r="MHW71" s="47"/>
      <c r="MHX71" s="47"/>
      <c r="MHY71" s="47"/>
      <c r="MHZ71" s="47"/>
      <c r="MIA71" s="47"/>
      <c r="MIB71" s="47"/>
      <c r="MIC71" s="47"/>
      <c r="MID71" s="47"/>
      <c r="MIE71" s="47"/>
      <c r="MIF71" s="47"/>
      <c r="MIG71" s="47"/>
      <c r="MIH71" s="47"/>
      <c r="MII71" s="47"/>
      <c r="MIJ71" s="47"/>
      <c r="MIK71" s="47"/>
      <c r="MIL71" s="47"/>
      <c r="MIM71" s="47"/>
      <c r="MIN71" s="47"/>
      <c r="MIO71" s="47"/>
      <c r="MIP71" s="47"/>
      <c r="MIQ71" s="47"/>
      <c r="MIR71" s="47"/>
      <c r="MIS71" s="47"/>
      <c r="MIT71" s="47"/>
      <c r="MIU71" s="47"/>
      <c r="MIV71" s="47"/>
      <c r="MIW71" s="47"/>
      <c r="MIX71" s="47"/>
      <c r="MIY71" s="47"/>
      <c r="MIZ71" s="47"/>
      <c r="MJA71" s="47"/>
      <c r="MJB71" s="47"/>
      <c r="MJC71" s="47"/>
      <c r="MJD71" s="47"/>
      <c r="MJE71" s="47"/>
      <c r="MJF71" s="47"/>
      <c r="MJG71" s="47"/>
      <c r="MJH71" s="47"/>
      <c r="MJI71" s="47"/>
      <c r="MJJ71" s="47"/>
      <c r="MJK71" s="47"/>
      <c r="MJL71" s="47"/>
      <c r="MJM71" s="47"/>
      <c r="MJN71" s="47"/>
      <c r="MJO71" s="47"/>
      <c r="MJP71" s="47"/>
      <c r="MJQ71" s="47"/>
      <c r="MJR71" s="47"/>
      <c r="MJS71" s="47"/>
      <c r="MJT71" s="47"/>
      <c r="MJU71" s="47"/>
      <c r="MJV71" s="47"/>
      <c r="MJW71" s="47"/>
      <c r="MJX71" s="47"/>
      <c r="MJY71" s="47"/>
      <c r="MJZ71" s="47"/>
      <c r="MKA71" s="47"/>
      <c r="MKB71" s="47"/>
      <c r="MKC71" s="47"/>
      <c r="MKD71" s="47"/>
      <c r="MKE71" s="47"/>
      <c r="MKF71" s="47"/>
      <c r="MKG71" s="47"/>
      <c r="MKH71" s="47"/>
      <c r="MKI71" s="47"/>
      <c r="MKJ71" s="47"/>
      <c r="MKK71" s="47"/>
      <c r="MKL71" s="47"/>
      <c r="MKM71" s="47"/>
      <c r="MKN71" s="47"/>
      <c r="MKO71" s="47"/>
      <c r="MKP71" s="47"/>
      <c r="MKQ71" s="47"/>
      <c r="MKR71" s="47"/>
      <c r="MKS71" s="47"/>
      <c r="MKT71" s="47"/>
      <c r="MKU71" s="47"/>
      <c r="MKV71" s="47"/>
      <c r="MKW71" s="47"/>
      <c r="MKX71" s="47"/>
      <c r="MKY71" s="47"/>
      <c r="MKZ71" s="47"/>
      <c r="MLA71" s="47"/>
      <c r="MLB71" s="47"/>
      <c r="MLC71" s="47"/>
      <c r="MLD71" s="47"/>
      <c r="MLE71" s="47"/>
      <c r="MLF71" s="47"/>
      <c r="MLG71" s="47"/>
      <c r="MLH71" s="47"/>
      <c r="MLI71" s="47"/>
      <c r="MLJ71" s="47"/>
      <c r="MLK71" s="47"/>
      <c r="MLL71" s="47"/>
      <c r="MLM71" s="47"/>
      <c r="MLN71" s="47"/>
      <c r="MLO71" s="47"/>
      <c r="MLP71" s="47"/>
      <c r="MLQ71" s="47"/>
      <c r="MLR71" s="47"/>
      <c r="MLS71" s="47"/>
      <c r="MLT71" s="47"/>
      <c r="MLU71" s="47"/>
      <c r="MLV71" s="47"/>
      <c r="MLW71" s="47"/>
      <c r="MLX71" s="47"/>
      <c r="MLY71" s="47"/>
      <c r="MLZ71" s="47"/>
      <c r="MMA71" s="47"/>
      <c r="MMB71" s="47"/>
      <c r="MMC71" s="47"/>
      <c r="MMD71" s="47"/>
      <c r="MME71" s="47"/>
      <c r="MMF71" s="47"/>
      <c r="MMG71" s="47"/>
      <c r="MMH71" s="47"/>
      <c r="MMI71" s="47"/>
      <c r="MMJ71" s="47"/>
      <c r="MMK71" s="47"/>
      <c r="MML71" s="47"/>
      <c r="MMM71" s="47"/>
      <c r="MMN71" s="47"/>
      <c r="MMO71" s="47"/>
      <c r="MMP71" s="47"/>
      <c r="MMQ71" s="47"/>
      <c r="MMR71" s="47"/>
      <c r="MMS71" s="47"/>
      <c r="MMT71" s="47"/>
      <c r="MMU71" s="47"/>
      <c r="MMV71" s="47"/>
      <c r="MMW71" s="47"/>
      <c r="MMX71" s="47"/>
      <c r="MMY71" s="47"/>
      <c r="MMZ71" s="47"/>
      <c r="MNA71" s="47"/>
      <c r="MNB71" s="47"/>
      <c r="MNC71" s="47"/>
      <c r="MND71" s="47"/>
      <c r="MNE71" s="47"/>
      <c r="MNF71" s="47"/>
      <c r="MNG71" s="47"/>
      <c r="MNH71" s="47"/>
      <c r="MNI71" s="47"/>
      <c r="MNJ71" s="47"/>
      <c r="MNK71" s="47"/>
      <c r="MNL71" s="47"/>
      <c r="MNM71" s="47"/>
      <c r="MNN71" s="47"/>
      <c r="MNO71" s="47"/>
      <c r="MNP71" s="47"/>
      <c r="MNQ71" s="47"/>
      <c r="MNR71" s="47"/>
      <c r="MNS71" s="47"/>
      <c r="MNT71" s="47"/>
      <c r="MNU71" s="47"/>
      <c r="MNV71" s="47"/>
      <c r="MNW71" s="47"/>
      <c r="MNX71" s="47"/>
      <c r="MNY71" s="47"/>
      <c r="MNZ71" s="47"/>
      <c r="MOA71" s="47"/>
      <c r="MOB71" s="47"/>
      <c r="MOC71" s="47"/>
      <c r="MOD71" s="47"/>
      <c r="MOE71" s="47"/>
      <c r="MOF71" s="47"/>
      <c r="MOG71" s="47"/>
      <c r="MOH71" s="47"/>
      <c r="MOI71" s="47"/>
      <c r="MOJ71" s="47"/>
      <c r="MOK71" s="47"/>
      <c r="MOL71" s="47"/>
      <c r="MOM71" s="47"/>
      <c r="MON71" s="47"/>
      <c r="MOO71" s="47"/>
      <c r="MOP71" s="47"/>
      <c r="MOQ71" s="47"/>
      <c r="MOR71" s="47"/>
      <c r="MOS71" s="47"/>
      <c r="MOT71" s="47"/>
      <c r="MOU71" s="47"/>
      <c r="MOV71" s="47"/>
      <c r="MOW71" s="47"/>
      <c r="MOX71" s="47"/>
      <c r="MOY71" s="47"/>
      <c r="MOZ71" s="47"/>
      <c r="MPA71" s="47"/>
      <c r="MPB71" s="47"/>
      <c r="MPC71" s="47"/>
      <c r="MPD71" s="47"/>
      <c r="MPE71" s="47"/>
      <c r="MPF71" s="47"/>
      <c r="MPG71" s="47"/>
      <c r="MPH71" s="47"/>
      <c r="MPI71" s="47"/>
      <c r="MPJ71" s="47"/>
      <c r="MPK71" s="47"/>
      <c r="MPL71" s="47"/>
      <c r="MPM71" s="47"/>
      <c r="MPN71" s="47"/>
      <c r="MPO71" s="47"/>
      <c r="MPP71" s="47"/>
      <c r="MPQ71" s="47"/>
      <c r="MPR71" s="47"/>
      <c r="MPS71" s="47"/>
      <c r="MPT71" s="47"/>
      <c r="MPU71" s="47"/>
      <c r="MPV71" s="47"/>
      <c r="MPW71" s="47"/>
      <c r="MPX71" s="47"/>
      <c r="MPY71" s="47"/>
      <c r="MPZ71" s="47"/>
      <c r="MQA71" s="47"/>
      <c r="MQB71" s="47"/>
      <c r="MQC71" s="47"/>
      <c r="MQD71" s="47"/>
      <c r="MQE71" s="47"/>
      <c r="MQF71" s="47"/>
      <c r="MQG71" s="47"/>
      <c r="MQH71" s="47"/>
      <c r="MQI71" s="47"/>
      <c r="MQJ71" s="47"/>
      <c r="MQK71" s="47"/>
      <c r="MQL71" s="47"/>
      <c r="MQM71" s="47"/>
      <c r="MQN71" s="47"/>
      <c r="MQO71" s="47"/>
      <c r="MQP71" s="47"/>
      <c r="MQQ71" s="47"/>
      <c r="MQR71" s="47"/>
      <c r="MQS71" s="47"/>
      <c r="MQT71" s="47"/>
      <c r="MQU71" s="47"/>
      <c r="MQV71" s="47"/>
      <c r="MQW71" s="47"/>
      <c r="MQX71" s="47"/>
      <c r="MQY71" s="47"/>
      <c r="MQZ71" s="47"/>
      <c r="MRA71" s="47"/>
      <c r="MRB71" s="47"/>
      <c r="MRC71" s="47"/>
      <c r="MRD71" s="47"/>
      <c r="MRE71" s="47"/>
      <c r="MRF71" s="47"/>
      <c r="MRG71" s="47"/>
      <c r="MRH71" s="47"/>
      <c r="MRI71" s="47"/>
      <c r="MRJ71" s="47"/>
      <c r="MRK71" s="47"/>
      <c r="MRL71" s="47"/>
      <c r="MRM71" s="47"/>
      <c r="MRN71" s="47"/>
      <c r="MRO71" s="47"/>
      <c r="MRP71" s="47"/>
      <c r="MRQ71" s="47"/>
      <c r="MRR71" s="47"/>
      <c r="MRS71" s="47"/>
      <c r="MRT71" s="47"/>
      <c r="MRU71" s="47"/>
      <c r="MRV71" s="47"/>
      <c r="MRW71" s="47"/>
      <c r="MRX71" s="47"/>
      <c r="MRY71" s="47"/>
      <c r="MRZ71" s="47"/>
      <c r="MSA71" s="47"/>
      <c r="MSB71" s="47"/>
      <c r="MSC71" s="47"/>
      <c r="MSD71" s="47"/>
      <c r="MSE71" s="47"/>
      <c r="MSF71" s="47"/>
      <c r="MSG71" s="47"/>
      <c r="MSH71" s="47"/>
      <c r="MSI71" s="47"/>
      <c r="MSJ71" s="47"/>
      <c r="MSK71" s="47"/>
      <c r="MSL71" s="47"/>
      <c r="MSM71" s="47"/>
      <c r="MSN71" s="47"/>
      <c r="MSO71" s="47"/>
      <c r="MSP71" s="47"/>
      <c r="MSQ71" s="47"/>
      <c r="MSR71" s="47"/>
      <c r="MSS71" s="47"/>
      <c r="MST71" s="47"/>
      <c r="MSU71" s="47"/>
      <c r="MSV71" s="47"/>
      <c r="MSW71" s="47"/>
      <c r="MSX71" s="47"/>
      <c r="MSY71" s="47"/>
      <c r="MSZ71" s="47"/>
      <c r="MTA71" s="47"/>
      <c r="MTB71" s="47"/>
      <c r="MTC71" s="47"/>
      <c r="MTD71" s="47"/>
      <c r="MTE71" s="47"/>
      <c r="MTF71" s="47"/>
      <c r="MTG71" s="47"/>
      <c r="MTH71" s="47"/>
      <c r="MTI71" s="47"/>
      <c r="MTJ71" s="47"/>
      <c r="MTK71" s="47"/>
      <c r="MTL71" s="47"/>
      <c r="MTM71" s="47"/>
      <c r="MTN71" s="47"/>
      <c r="MTO71" s="47"/>
      <c r="MTP71" s="47"/>
      <c r="MTQ71" s="47"/>
      <c r="MTR71" s="47"/>
      <c r="MTS71" s="47"/>
      <c r="MTT71" s="47"/>
      <c r="MTU71" s="47"/>
      <c r="MTV71" s="47"/>
      <c r="MTW71" s="47"/>
      <c r="MTX71" s="47"/>
      <c r="MTY71" s="47"/>
      <c r="MTZ71" s="47"/>
      <c r="MUA71" s="47"/>
      <c r="MUB71" s="47"/>
      <c r="MUC71" s="47"/>
      <c r="MUD71" s="47"/>
      <c r="MUE71" s="47"/>
      <c r="MUF71" s="47"/>
      <c r="MUG71" s="47"/>
      <c r="MUH71" s="47"/>
      <c r="MUI71" s="47"/>
      <c r="MUJ71" s="47"/>
      <c r="MUK71" s="47"/>
      <c r="MUL71" s="47"/>
      <c r="MUM71" s="47"/>
      <c r="MUN71" s="47"/>
      <c r="MUO71" s="47"/>
      <c r="MUP71" s="47"/>
      <c r="MUQ71" s="47"/>
      <c r="MUR71" s="47"/>
      <c r="MUS71" s="47"/>
      <c r="MUT71" s="47"/>
      <c r="MUU71" s="47"/>
      <c r="MUV71" s="47"/>
      <c r="MUW71" s="47"/>
      <c r="MUX71" s="47"/>
      <c r="MUY71" s="47"/>
      <c r="MUZ71" s="47"/>
      <c r="MVA71" s="47"/>
      <c r="MVB71" s="47"/>
      <c r="MVC71" s="47"/>
      <c r="MVD71" s="47"/>
      <c r="MVE71" s="47"/>
      <c r="MVF71" s="47"/>
      <c r="MVG71" s="47"/>
      <c r="MVH71" s="47"/>
      <c r="MVI71" s="47"/>
      <c r="MVJ71" s="47"/>
      <c r="MVK71" s="47"/>
      <c r="MVL71" s="47"/>
      <c r="MVM71" s="47"/>
      <c r="MVN71" s="47"/>
      <c r="MVO71" s="47"/>
      <c r="MVP71" s="47"/>
      <c r="MVQ71" s="47"/>
      <c r="MVR71" s="47"/>
      <c r="MVS71" s="47"/>
      <c r="MVT71" s="47"/>
      <c r="MVU71" s="47"/>
      <c r="MVV71" s="47"/>
      <c r="MVW71" s="47"/>
      <c r="MVX71" s="47"/>
      <c r="MVY71" s="47"/>
      <c r="MVZ71" s="47"/>
      <c r="MWA71" s="47"/>
      <c r="MWB71" s="47"/>
      <c r="MWC71" s="47"/>
      <c r="MWD71" s="47"/>
      <c r="MWE71" s="47"/>
      <c r="MWF71" s="47"/>
      <c r="MWG71" s="47"/>
      <c r="MWH71" s="47"/>
      <c r="MWI71" s="47"/>
      <c r="MWJ71" s="47"/>
      <c r="MWK71" s="47"/>
      <c r="MWL71" s="47"/>
      <c r="MWM71" s="47"/>
      <c r="MWN71" s="47"/>
      <c r="MWO71" s="47"/>
      <c r="MWP71" s="47"/>
      <c r="MWQ71" s="47"/>
      <c r="MWR71" s="47"/>
      <c r="MWS71" s="47"/>
      <c r="MWT71" s="47"/>
      <c r="MWU71" s="47"/>
      <c r="MWV71" s="47"/>
      <c r="MWW71" s="47"/>
      <c r="MWX71" s="47"/>
      <c r="MWY71" s="47"/>
      <c r="MWZ71" s="47"/>
      <c r="MXA71" s="47"/>
      <c r="MXB71" s="47"/>
      <c r="MXC71" s="47"/>
      <c r="MXD71" s="47"/>
      <c r="MXE71" s="47"/>
      <c r="MXF71" s="47"/>
      <c r="MXG71" s="47"/>
      <c r="MXH71" s="47"/>
      <c r="MXI71" s="47"/>
      <c r="MXJ71" s="47"/>
      <c r="MXK71" s="47"/>
      <c r="MXL71" s="47"/>
      <c r="MXM71" s="47"/>
      <c r="MXN71" s="47"/>
      <c r="MXO71" s="47"/>
      <c r="MXP71" s="47"/>
      <c r="MXQ71" s="47"/>
      <c r="MXR71" s="47"/>
      <c r="MXS71" s="47"/>
      <c r="MXT71" s="47"/>
      <c r="MXU71" s="47"/>
      <c r="MXV71" s="47"/>
      <c r="MXW71" s="47"/>
      <c r="MXX71" s="47"/>
      <c r="MXY71" s="47"/>
      <c r="MXZ71" s="47"/>
      <c r="MYA71" s="47"/>
      <c r="MYB71" s="47"/>
      <c r="MYC71" s="47"/>
      <c r="MYD71" s="47"/>
      <c r="MYE71" s="47"/>
      <c r="MYF71" s="47"/>
      <c r="MYG71" s="47"/>
      <c r="MYH71" s="47"/>
      <c r="MYI71" s="47"/>
      <c r="MYJ71" s="47"/>
      <c r="MYK71" s="47"/>
      <c r="MYL71" s="47"/>
      <c r="MYM71" s="47"/>
      <c r="MYN71" s="47"/>
      <c r="MYO71" s="47"/>
      <c r="MYP71" s="47"/>
      <c r="MYQ71" s="47"/>
      <c r="MYR71" s="47"/>
      <c r="MYS71" s="47"/>
      <c r="MYT71" s="47"/>
      <c r="MYU71" s="47"/>
      <c r="MYV71" s="47"/>
      <c r="MYW71" s="47"/>
      <c r="MYX71" s="47"/>
      <c r="MYY71" s="47"/>
      <c r="MYZ71" s="47"/>
      <c r="MZA71" s="47"/>
      <c r="MZB71" s="47"/>
      <c r="MZC71" s="47"/>
      <c r="MZD71" s="47"/>
      <c r="MZE71" s="47"/>
      <c r="MZF71" s="47"/>
      <c r="MZG71" s="47"/>
      <c r="MZH71" s="47"/>
      <c r="MZI71" s="47"/>
      <c r="MZJ71" s="47"/>
      <c r="MZK71" s="47"/>
      <c r="MZL71" s="47"/>
      <c r="MZM71" s="47"/>
      <c r="MZN71" s="47"/>
      <c r="MZO71" s="47"/>
      <c r="MZP71" s="47"/>
      <c r="MZQ71" s="47"/>
      <c r="MZR71" s="47"/>
      <c r="MZS71" s="47"/>
      <c r="MZT71" s="47"/>
      <c r="MZU71" s="47"/>
      <c r="MZV71" s="47"/>
      <c r="MZW71" s="47"/>
      <c r="MZX71" s="47"/>
      <c r="MZY71" s="47"/>
      <c r="MZZ71" s="47"/>
      <c r="NAA71" s="47"/>
      <c r="NAB71" s="47"/>
      <c r="NAC71" s="47"/>
      <c r="NAD71" s="47"/>
      <c r="NAE71" s="47"/>
      <c r="NAF71" s="47"/>
      <c r="NAG71" s="47"/>
      <c r="NAH71" s="47"/>
      <c r="NAI71" s="47"/>
      <c r="NAJ71" s="47"/>
      <c r="NAK71" s="47"/>
      <c r="NAL71" s="47"/>
      <c r="NAM71" s="47"/>
      <c r="NAN71" s="47"/>
      <c r="NAO71" s="47"/>
      <c r="NAP71" s="47"/>
      <c r="NAQ71" s="47"/>
      <c r="NAR71" s="47"/>
      <c r="NAS71" s="47"/>
      <c r="NAT71" s="47"/>
      <c r="NAU71" s="47"/>
      <c r="NAV71" s="47"/>
      <c r="NAW71" s="47"/>
      <c r="NAX71" s="47"/>
      <c r="NAY71" s="47"/>
      <c r="NAZ71" s="47"/>
      <c r="NBA71" s="47"/>
      <c r="NBB71" s="47"/>
      <c r="NBC71" s="47"/>
      <c r="NBD71" s="47"/>
      <c r="NBE71" s="47"/>
      <c r="NBF71" s="47"/>
      <c r="NBG71" s="47"/>
      <c r="NBH71" s="47"/>
      <c r="NBI71" s="47"/>
      <c r="NBJ71" s="47"/>
      <c r="NBK71" s="47"/>
      <c r="NBL71" s="47"/>
      <c r="NBM71" s="47"/>
      <c r="NBN71" s="47"/>
      <c r="NBO71" s="47"/>
      <c r="NBP71" s="47"/>
      <c r="NBQ71" s="47"/>
      <c r="NBR71" s="47"/>
      <c r="NBS71" s="47"/>
      <c r="NBT71" s="47"/>
      <c r="NBU71" s="47"/>
      <c r="NBV71" s="47"/>
      <c r="NBW71" s="47"/>
      <c r="NBX71" s="47"/>
      <c r="NBY71" s="47"/>
      <c r="NBZ71" s="47"/>
      <c r="NCA71" s="47"/>
      <c r="NCB71" s="47"/>
      <c r="NCC71" s="47"/>
      <c r="NCD71" s="47"/>
      <c r="NCE71" s="47"/>
      <c r="NCF71" s="47"/>
      <c r="NCG71" s="47"/>
      <c r="NCH71" s="47"/>
      <c r="NCI71" s="47"/>
      <c r="NCJ71" s="47"/>
      <c r="NCK71" s="47"/>
      <c r="NCL71" s="47"/>
      <c r="NCM71" s="47"/>
      <c r="NCN71" s="47"/>
      <c r="NCO71" s="47"/>
      <c r="NCP71" s="47"/>
      <c r="NCQ71" s="47"/>
      <c r="NCR71" s="47"/>
      <c r="NCS71" s="47"/>
      <c r="NCT71" s="47"/>
      <c r="NCU71" s="47"/>
      <c r="NCV71" s="47"/>
      <c r="NCW71" s="47"/>
      <c r="NCX71" s="47"/>
      <c r="NCY71" s="47"/>
      <c r="NCZ71" s="47"/>
      <c r="NDA71" s="47"/>
      <c r="NDB71" s="47"/>
      <c r="NDC71" s="47"/>
      <c r="NDD71" s="47"/>
      <c r="NDE71" s="47"/>
      <c r="NDF71" s="47"/>
      <c r="NDG71" s="47"/>
      <c r="NDH71" s="47"/>
      <c r="NDI71" s="47"/>
      <c r="NDJ71" s="47"/>
      <c r="NDK71" s="47"/>
      <c r="NDL71" s="47"/>
      <c r="NDM71" s="47"/>
      <c r="NDN71" s="47"/>
      <c r="NDO71" s="47"/>
      <c r="NDP71" s="47"/>
      <c r="NDQ71" s="47"/>
      <c r="NDR71" s="47"/>
      <c r="NDS71" s="47"/>
      <c r="NDT71" s="47"/>
      <c r="NDU71" s="47"/>
      <c r="NDV71" s="47"/>
      <c r="NDW71" s="47"/>
      <c r="NDX71" s="47"/>
      <c r="NDY71" s="47"/>
      <c r="NDZ71" s="47"/>
      <c r="NEA71" s="47"/>
      <c r="NEB71" s="47"/>
      <c r="NEC71" s="47"/>
      <c r="NED71" s="47"/>
      <c r="NEE71" s="47"/>
      <c r="NEF71" s="47"/>
      <c r="NEG71" s="47"/>
      <c r="NEH71" s="47"/>
      <c r="NEI71" s="47"/>
      <c r="NEJ71" s="47"/>
      <c r="NEK71" s="47"/>
      <c r="NEL71" s="47"/>
      <c r="NEM71" s="47"/>
      <c r="NEN71" s="47"/>
      <c r="NEO71" s="47"/>
      <c r="NEP71" s="47"/>
      <c r="NEQ71" s="47"/>
      <c r="NER71" s="47"/>
      <c r="NES71" s="47"/>
      <c r="NET71" s="47"/>
      <c r="NEU71" s="47"/>
      <c r="NEV71" s="47"/>
      <c r="NEW71" s="47"/>
      <c r="NEX71" s="47"/>
      <c r="NEY71" s="47"/>
      <c r="NEZ71" s="47"/>
      <c r="NFA71" s="47"/>
      <c r="NFB71" s="47"/>
      <c r="NFC71" s="47"/>
      <c r="NFD71" s="47"/>
      <c r="NFE71" s="47"/>
      <c r="NFF71" s="47"/>
      <c r="NFG71" s="47"/>
      <c r="NFH71" s="47"/>
      <c r="NFI71" s="47"/>
      <c r="NFJ71" s="47"/>
      <c r="NFK71" s="47"/>
      <c r="NFL71" s="47"/>
      <c r="NFM71" s="47"/>
      <c r="NFN71" s="47"/>
      <c r="NFO71" s="47"/>
      <c r="NFP71" s="47"/>
      <c r="NFQ71" s="47"/>
      <c r="NFR71" s="47"/>
      <c r="NFS71" s="47"/>
      <c r="NFT71" s="47"/>
      <c r="NFU71" s="47"/>
      <c r="NFV71" s="47"/>
      <c r="NFW71" s="47"/>
      <c r="NFX71" s="47"/>
      <c r="NFY71" s="47"/>
      <c r="NFZ71" s="47"/>
      <c r="NGA71" s="47"/>
      <c r="NGB71" s="47"/>
      <c r="NGC71" s="47"/>
      <c r="NGD71" s="47"/>
      <c r="NGE71" s="47"/>
      <c r="NGF71" s="47"/>
      <c r="NGG71" s="47"/>
      <c r="NGH71" s="47"/>
      <c r="NGI71" s="47"/>
      <c r="NGJ71" s="47"/>
      <c r="NGK71" s="47"/>
      <c r="NGL71" s="47"/>
      <c r="NGM71" s="47"/>
      <c r="NGN71" s="47"/>
      <c r="NGO71" s="47"/>
      <c r="NGP71" s="47"/>
      <c r="NGQ71" s="47"/>
      <c r="NGR71" s="47"/>
      <c r="NGS71" s="47"/>
      <c r="NGT71" s="47"/>
      <c r="NGU71" s="47"/>
      <c r="NGV71" s="47"/>
      <c r="NGW71" s="47"/>
      <c r="NGX71" s="47"/>
      <c r="NGY71" s="47"/>
      <c r="NGZ71" s="47"/>
      <c r="NHA71" s="47"/>
      <c r="NHB71" s="47"/>
      <c r="NHC71" s="47"/>
      <c r="NHD71" s="47"/>
      <c r="NHE71" s="47"/>
      <c r="NHF71" s="47"/>
      <c r="NHG71" s="47"/>
      <c r="NHH71" s="47"/>
      <c r="NHI71" s="47"/>
      <c r="NHJ71" s="47"/>
      <c r="NHK71" s="47"/>
      <c r="NHL71" s="47"/>
      <c r="NHM71" s="47"/>
      <c r="NHN71" s="47"/>
      <c r="NHO71" s="47"/>
      <c r="NHP71" s="47"/>
      <c r="NHQ71" s="47"/>
      <c r="NHR71" s="47"/>
      <c r="NHS71" s="47"/>
      <c r="NHT71" s="47"/>
      <c r="NHU71" s="47"/>
      <c r="NHV71" s="47"/>
      <c r="NHW71" s="47"/>
      <c r="NHX71" s="47"/>
      <c r="NHY71" s="47"/>
      <c r="NHZ71" s="47"/>
      <c r="NIA71" s="47"/>
      <c r="NIB71" s="47"/>
      <c r="NIC71" s="47"/>
      <c r="NID71" s="47"/>
      <c r="NIE71" s="47"/>
      <c r="NIF71" s="47"/>
      <c r="NIG71" s="47"/>
      <c r="NIH71" s="47"/>
      <c r="NII71" s="47"/>
      <c r="NIJ71" s="47"/>
      <c r="NIK71" s="47"/>
      <c r="NIL71" s="47"/>
      <c r="NIM71" s="47"/>
      <c r="NIN71" s="47"/>
      <c r="NIO71" s="47"/>
      <c r="NIP71" s="47"/>
      <c r="NIQ71" s="47"/>
      <c r="NIR71" s="47"/>
      <c r="NIS71" s="47"/>
      <c r="NIT71" s="47"/>
      <c r="NIU71" s="47"/>
      <c r="NIV71" s="47"/>
      <c r="NIW71" s="47"/>
      <c r="NIX71" s="47"/>
      <c r="NIY71" s="47"/>
      <c r="NIZ71" s="47"/>
      <c r="NJA71" s="47"/>
      <c r="NJB71" s="47"/>
      <c r="NJC71" s="47"/>
      <c r="NJD71" s="47"/>
      <c r="NJE71" s="47"/>
      <c r="NJF71" s="47"/>
      <c r="NJG71" s="47"/>
      <c r="NJH71" s="47"/>
      <c r="NJI71" s="47"/>
      <c r="NJJ71" s="47"/>
      <c r="NJK71" s="47"/>
      <c r="NJL71" s="47"/>
      <c r="NJM71" s="47"/>
      <c r="NJN71" s="47"/>
      <c r="NJO71" s="47"/>
      <c r="NJP71" s="47"/>
      <c r="NJQ71" s="47"/>
      <c r="NJR71" s="47"/>
      <c r="NJS71" s="47"/>
      <c r="NJT71" s="47"/>
      <c r="NJU71" s="47"/>
      <c r="NJV71" s="47"/>
      <c r="NJW71" s="47"/>
      <c r="NJX71" s="47"/>
      <c r="NJY71" s="47"/>
      <c r="NJZ71" s="47"/>
      <c r="NKA71" s="47"/>
      <c r="NKB71" s="47"/>
      <c r="NKC71" s="47"/>
      <c r="NKD71" s="47"/>
      <c r="NKE71" s="47"/>
      <c r="NKF71" s="47"/>
      <c r="NKG71" s="47"/>
      <c r="NKH71" s="47"/>
      <c r="NKI71" s="47"/>
      <c r="NKJ71" s="47"/>
      <c r="NKK71" s="47"/>
      <c r="NKL71" s="47"/>
      <c r="NKM71" s="47"/>
      <c r="NKN71" s="47"/>
      <c r="NKO71" s="47"/>
      <c r="NKP71" s="47"/>
      <c r="NKQ71" s="47"/>
      <c r="NKR71" s="47"/>
      <c r="NKS71" s="47"/>
      <c r="NKT71" s="47"/>
      <c r="NKU71" s="47"/>
      <c r="NKV71" s="47"/>
      <c r="NKW71" s="47"/>
      <c r="NKX71" s="47"/>
      <c r="NKY71" s="47"/>
      <c r="NKZ71" s="47"/>
      <c r="NLA71" s="47"/>
      <c r="NLB71" s="47"/>
      <c r="NLC71" s="47"/>
      <c r="NLD71" s="47"/>
      <c r="NLE71" s="47"/>
      <c r="NLF71" s="47"/>
      <c r="NLG71" s="47"/>
      <c r="NLH71" s="47"/>
      <c r="NLI71" s="47"/>
      <c r="NLJ71" s="47"/>
      <c r="NLK71" s="47"/>
      <c r="NLL71" s="47"/>
      <c r="NLM71" s="47"/>
      <c r="NLN71" s="47"/>
      <c r="NLO71" s="47"/>
      <c r="NLP71" s="47"/>
      <c r="NLQ71" s="47"/>
      <c r="NLR71" s="47"/>
      <c r="NLS71" s="47"/>
      <c r="NLT71" s="47"/>
      <c r="NLU71" s="47"/>
      <c r="NLV71" s="47"/>
      <c r="NLW71" s="47"/>
      <c r="NLX71" s="47"/>
      <c r="NLY71" s="47"/>
      <c r="NLZ71" s="47"/>
      <c r="NMA71" s="47"/>
      <c r="NMB71" s="47"/>
      <c r="NMC71" s="47"/>
      <c r="NMD71" s="47"/>
      <c r="NME71" s="47"/>
      <c r="NMF71" s="47"/>
      <c r="NMG71" s="47"/>
      <c r="NMH71" s="47"/>
      <c r="NMI71" s="47"/>
      <c r="NMJ71" s="47"/>
      <c r="NMK71" s="47"/>
      <c r="NML71" s="47"/>
      <c r="NMM71" s="47"/>
      <c r="NMN71" s="47"/>
      <c r="NMO71" s="47"/>
      <c r="NMP71" s="47"/>
      <c r="NMQ71" s="47"/>
      <c r="NMR71" s="47"/>
      <c r="NMS71" s="47"/>
      <c r="NMT71" s="47"/>
      <c r="NMU71" s="47"/>
      <c r="NMV71" s="47"/>
      <c r="NMW71" s="47"/>
      <c r="NMX71" s="47"/>
      <c r="NMY71" s="47"/>
      <c r="NMZ71" s="47"/>
      <c r="NNA71" s="47"/>
      <c r="NNB71" s="47"/>
      <c r="NNC71" s="47"/>
      <c r="NND71" s="47"/>
      <c r="NNE71" s="47"/>
      <c r="NNF71" s="47"/>
      <c r="NNG71" s="47"/>
      <c r="NNH71" s="47"/>
      <c r="NNI71" s="47"/>
      <c r="NNJ71" s="47"/>
      <c r="NNK71" s="47"/>
      <c r="NNL71" s="47"/>
      <c r="NNM71" s="47"/>
      <c r="NNN71" s="47"/>
      <c r="NNO71" s="47"/>
      <c r="NNP71" s="47"/>
      <c r="NNQ71" s="47"/>
      <c r="NNR71" s="47"/>
      <c r="NNS71" s="47"/>
      <c r="NNT71" s="47"/>
      <c r="NNU71" s="47"/>
      <c r="NNV71" s="47"/>
      <c r="NNW71" s="47"/>
      <c r="NNX71" s="47"/>
      <c r="NNY71" s="47"/>
      <c r="NNZ71" s="47"/>
      <c r="NOA71" s="47"/>
      <c r="NOB71" s="47"/>
      <c r="NOC71" s="47"/>
      <c r="NOD71" s="47"/>
      <c r="NOE71" s="47"/>
      <c r="NOF71" s="47"/>
      <c r="NOG71" s="47"/>
      <c r="NOH71" s="47"/>
      <c r="NOI71" s="47"/>
      <c r="NOJ71" s="47"/>
      <c r="NOK71" s="47"/>
      <c r="NOL71" s="47"/>
      <c r="NOM71" s="47"/>
      <c r="NON71" s="47"/>
      <c r="NOO71" s="47"/>
      <c r="NOP71" s="47"/>
      <c r="NOQ71" s="47"/>
      <c r="NOR71" s="47"/>
      <c r="NOS71" s="47"/>
      <c r="NOT71" s="47"/>
      <c r="NOU71" s="47"/>
      <c r="NOV71" s="47"/>
      <c r="NOW71" s="47"/>
      <c r="NOX71" s="47"/>
      <c r="NOY71" s="47"/>
      <c r="NOZ71" s="47"/>
      <c r="NPA71" s="47"/>
      <c r="NPB71" s="47"/>
      <c r="NPC71" s="47"/>
      <c r="NPD71" s="47"/>
      <c r="NPE71" s="47"/>
      <c r="NPF71" s="47"/>
      <c r="NPG71" s="47"/>
      <c r="NPH71" s="47"/>
      <c r="NPI71" s="47"/>
      <c r="NPJ71" s="47"/>
      <c r="NPK71" s="47"/>
      <c r="NPL71" s="47"/>
      <c r="NPM71" s="47"/>
      <c r="NPN71" s="47"/>
      <c r="NPO71" s="47"/>
      <c r="NPP71" s="47"/>
      <c r="NPQ71" s="47"/>
      <c r="NPR71" s="47"/>
      <c r="NPS71" s="47"/>
      <c r="NPT71" s="47"/>
      <c r="NPU71" s="47"/>
      <c r="NPV71" s="47"/>
      <c r="NPW71" s="47"/>
      <c r="NPX71" s="47"/>
      <c r="NPY71" s="47"/>
      <c r="NPZ71" s="47"/>
      <c r="NQA71" s="47"/>
      <c r="NQB71" s="47"/>
      <c r="NQC71" s="47"/>
      <c r="NQD71" s="47"/>
      <c r="NQE71" s="47"/>
      <c r="NQF71" s="47"/>
      <c r="NQG71" s="47"/>
      <c r="NQH71" s="47"/>
      <c r="NQI71" s="47"/>
      <c r="NQJ71" s="47"/>
      <c r="NQK71" s="47"/>
      <c r="NQL71" s="47"/>
      <c r="NQM71" s="47"/>
      <c r="NQN71" s="47"/>
      <c r="NQO71" s="47"/>
      <c r="NQP71" s="47"/>
      <c r="NQQ71" s="47"/>
      <c r="NQR71" s="47"/>
      <c r="NQS71" s="47"/>
      <c r="NQT71" s="47"/>
      <c r="NQU71" s="47"/>
      <c r="NQV71" s="47"/>
      <c r="NQW71" s="47"/>
      <c r="NQX71" s="47"/>
      <c r="NQY71" s="47"/>
      <c r="NQZ71" s="47"/>
      <c r="NRA71" s="47"/>
      <c r="NRB71" s="47"/>
      <c r="NRC71" s="47"/>
      <c r="NRD71" s="47"/>
      <c r="NRE71" s="47"/>
      <c r="NRF71" s="47"/>
      <c r="NRG71" s="47"/>
      <c r="NRH71" s="47"/>
      <c r="NRI71" s="47"/>
      <c r="NRJ71" s="47"/>
      <c r="NRK71" s="47"/>
      <c r="NRL71" s="47"/>
      <c r="NRM71" s="47"/>
      <c r="NRN71" s="47"/>
      <c r="NRO71" s="47"/>
      <c r="NRP71" s="47"/>
      <c r="NRQ71" s="47"/>
      <c r="NRR71" s="47"/>
      <c r="NRS71" s="47"/>
      <c r="NRT71" s="47"/>
      <c r="NRU71" s="47"/>
      <c r="NRV71" s="47"/>
      <c r="NRW71" s="47"/>
      <c r="NRX71" s="47"/>
      <c r="NRY71" s="47"/>
      <c r="NRZ71" s="47"/>
      <c r="NSA71" s="47"/>
      <c r="NSB71" s="47"/>
      <c r="NSC71" s="47"/>
      <c r="NSD71" s="47"/>
      <c r="NSE71" s="47"/>
      <c r="NSF71" s="47"/>
      <c r="NSG71" s="47"/>
      <c r="NSH71" s="47"/>
      <c r="NSI71" s="47"/>
      <c r="NSJ71" s="47"/>
      <c r="NSK71" s="47"/>
      <c r="NSL71" s="47"/>
      <c r="NSM71" s="47"/>
      <c r="NSN71" s="47"/>
      <c r="NSO71" s="47"/>
      <c r="NSP71" s="47"/>
      <c r="NSQ71" s="47"/>
      <c r="NSR71" s="47"/>
      <c r="NSS71" s="47"/>
      <c r="NST71" s="47"/>
      <c r="NSU71" s="47"/>
      <c r="NSV71" s="47"/>
      <c r="NSW71" s="47"/>
      <c r="NSX71" s="47"/>
      <c r="NSY71" s="47"/>
      <c r="NSZ71" s="47"/>
      <c r="NTA71" s="47"/>
      <c r="NTB71" s="47"/>
      <c r="NTC71" s="47"/>
      <c r="NTD71" s="47"/>
      <c r="NTE71" s="47"/>
      <c r="NTF71" s="47"/>
      <c r="NTG71" s="47"/>
      <c r="NTH71" s="47"/>
      <c r="NTI71" s="47"/>
      <c r="NTJ71" s="47"/>
      <c r="NTK71" s="47"/>
      <c r="NTL71" s="47"/>
      <c r="NTM71" s="47"/>
      <c r="NTN71" s="47"/>
      <c r="NTO71" s="47"/>
      <c r="NTP71" s="47"/>
      <c r="NTQ71" s="47"/>
      <c r="NTR71" s="47"/>
      <c r="NTS71" s="47"/>
      <c r="NTT71" s="47"/>
      <c r="NTU71" s="47"/>
      <c r="NTV71" s="47"/>
      <c r="NTW71" s="47"/>
      <c r="NTX71" s="47"/>
      <c r="NTY71" s="47"/>
      <c r="NTZ71" s="47"/>
      <c r="NUA71" s="47"/>
      <c r="NUB71" s="47"/>
      <c r="NUC71" s="47"/>
      <c r="NUD71" s="47"/>
      <c r="NUE71" s="47"/>
      <c r="NUF71" s="47"/>
      <c r="NUG71" s="47"/>
      <c r="NUH71" s="47"/>
      <c r="NUI71" s="47"/>
      <c r="NUJ71" s="47"/>
      <c r="NUK71" s="47"/>
      <c r="NUL71" s="47"/>
      <c r="NUM71" s="47"/>
      <c r="NUN71" s="47"/>
      <c r="NUO71" s="47"/>
      <c r="NUP71" s="47"/>
      <c r="NUQ71" s="47"/>
      <c r="NUR71" s="47"/>
      <c r="NUS71" s="47"/>
      <c r="NUT71" s="47"/>
      <c r="NUU71" s="47"/>
      <c r="NUV71" s="47"/>
      <c r="NUW71" s="47"/>
      <c r="NUX71" s="47"/>
      <c r="NUY71" s="47"/>
      <c r="NUZ71" s="47"/>
      <c r="NVA71" s="47"/>
      <c r="NVB71" s="47"/>
      <c r="NVC71" s="47"/>
      <c r="NVD71" s="47"/>
      <c r="NVE71" s="47"/>
      <c r="NVF71" s="47"/>
      <c r="NVG71" s="47"/>
      <c r="NVH71" s="47"/>
      <c r="NVI71" s="47"/>
      <c r="NVJ71" s="47"/>
      <c r="NVK71" s="47"/>
      <c r="NVL71" s="47"/>
      <c r="NVM71" s="47"/>
      <c r="NVN71" s="47"/>
      <c r="NVO71" s="47"/>
      <c r="NVP71" s="47"/>
      <c r="NVQ71" s="47"/>
      <c r="NVR71" s="47"/>
      <c r="NVS71" s="47"/>
      <c r="NVT71" s="47"/>
      <c r="NVU71" s="47"/>
      <c r="NVV71" s="47"/>
      <c r="NVW71" s="47"/>
      <c r="NVX71" s="47"/>
      <c r="NVY71" s="47"/>
      <c r="NVZ71" s="47"/>
      <c r="NWA71" s="47"/>
      <c r="NWB71" s="47"/>
      <c r="NWC71" s="47"/>
      <c r="NWD71" s="47"/>
      <c r="NWE71" s="47"/>
      <c r="NWF71" s="47"/>
      <c r="NWG71" s="47"/>
      <c r="NWH71" s="47"/>
      <c r="NWI71" s="47"/>
      <c r="NWJ71" s="47"/>
      <c r="NWK71" s="47"/>
      <c r="NWL71" s="47"/>
      <c r="NWM71" s="47"/>
      <c r="NWN71" s="47"/>
      <c r="NWO71" s="47"/>
      <c r="NWP71" s="47"/>
      <c r="NWQ71" s="47"/>
      <c r="NWR71" s="47"/>
      <c r="NWS71" s="47"/>
      <c r="NWT71" s="47"/>
      <c r="NWU71" s="47"/>
      <c r="NWV71" s="47"/>
      <c r="NWW71" s="47"/>
      <c r="NWX71" s="47"/>
      <c r="NWY71" s="47"/>
      <c r="NWZ71" s="47"/>
      <c r="NXA71" s="47"/>
      <c r="NXB71" s="47"/>
      <c r="NXC71" s="47"/>
      <c r="NXD71" s="47"/>
      <c r="NXE71" s="47"/>
      <c r="NXF71" s="47"/>
      <c r="NXG71" s="47"/>
      <c r="NXH71" s="47"/>
      <c r="NXI71" s="47"/>
      <c r="NXJ71" s="47"/>
      <c r="NXK71" s="47"/>
      <c r="NXL71" s="47"/>
      <c r="NXM71" s="47"/>
      <c r="NXN71" s="47"/>
      <c r="NXO71" s="47"/>
      <c r="NXP71" s="47"/>
      <c r="NXQ71" s="47"/>
      <c r="NXR71" s="47"/>
      <c r="NXS71" s="47"/>
      <c r="NXT71" s="47"/>
      <c r="NXU71" s="47"/>
      <c r="NXV71" s="47"/>
      <c r="NXW71" s="47"/>
      <c r="NXX71" s="47"/>
      <c r="NXY71" s="47"/>
      <c r="NXZ71" s="47"/>
      <c r="NYA71" s="47"/>
      <c r="NYB71" s="47"/>
      <c r="NYC71" s="47"/>
      <c r="NYD71" s="47"/>
      <c r="NYE71" s="47"/>
      <c r="NYF71" s="47"/>
      <c r="NYG71" s="47"/>
      <c r="NYH71" s="47"/>
      <c r="NYI71" s="47"/>
      <c r="NYJ71" s="47"/>
      <c r="NYK71" s="47"/>
      <c r="NYL71" s="47"/>
      <c r="NYM71" s="47"/>
      <c r="NYN71" s="47"/>
      <c r="NYO71" s="47"/>
      <c r="NYP71" s="47"/>
      <c r="NYQ71" s="47"/>
      <c r="NYR71" s="47"/>
      <c r="NYS71" s="47"/>
      <c r="NYT71" s="47"/>
      <c r="NYU71" s="47"/>
      <c r="NYV71" s="47"/>
      <c r="NYW71" s="47"/>
      <c r="NYX71" s="47"/>
      <c r="NYY71" s="47"/>
      <c r="NYZ71" s="47"/>
      <c r="NZA71" s="47"/>
      <c r="NZB71" s="47"/>
      <c r="NZC71" s="47"/>
      <c r="NZD71" s="47"/>
      <c r="NZE71" s="47"/>
      <c r="NZF71" s="47"/>
      <c r="NZG71" s="47"/>
      <c r="NZH71" s="47"/>
      <c r="NZI71" s="47"/>
      <c r="NZJ71" s="47"/>
      <c r="NZK71" s="47"/>
      <c r="NZL71" s="47"/>
      <c r="NZM71" s="47"/>
      <c r="NZN71" s="47"/>
      <c r="NZO71" s="47"/>
      <c r="NZP71" s="47"/>
      <c r="NZQ71" s="47"/>
      <c r="NZR71" s="47"/>
      <c r="NZS71" s="47"/>
      <c r="NZT71" s="47"/>
      <c r="NZU71" s="47"/>
      <c r="NZV71" s="47"/>
      <c r="NZW71" s="47"/>
      <c r="NZX71" s="47"/>
      <c r="NZY71" s="47"/>
      <c r="NZZ71" s="47"/>
      <c r="OAA71" s="47"/>
      <c r="OAB71" s="47"/>
      <c r="OAC71" s="47"/>
      <c r="OAD71" s="47"/>
      <c r="OAE71" s="47"/>
      <c r="OAF71" s="47"/>
      <c r="OAG71" s="47"/>
      <c r="OAH71" s="47"/>
      <c r="OAI71" s="47"/>
      <c r="OAJ71" s="47"/>
      <c r="OAK71" s="47"/>
      <c r="OAL71" s="47"/>
      <c r="OAM71" s="47"/>
      <c r="OAN71" s="47"/>
      <c r="OAO71" s="47"/>
      <c r="OAP71" s="47"/>
      <c r="OAQ71" s="47"/>
      <c r="OAR71" s="47"/>
      <c r="OAS71" s="47"/>
      <c r="OAT71" s="47"/>
      <c r="OAU71" s="47"/>
      <c r="OAV71" s="47"/>
      <c r="OAW71" s="47"/>
      <c r="OAX71" s="47"/>
      <c r="OAY71" s="47"/>
      <c r="OAZ71" s="47"/>
      <c r="OBA71" s="47"/>
      <c r="OBB71" s="47"/>
      <c r="OBC71" s="47"/>
      <c r="OBD71" s="47"/>
      <c r="OBE71" s="47"/>
      <c r="OBF71" s="47"/>
      <c r="OBG71" s="47"/>
      <c r="OBH71" s="47"/>
      <c r="OBI71" s="47"/>
      <c r="OBJ71" s="47"/>
      <c r="OBK71" s="47"/>
      <c r="OBL71" s="47"/>
      <c r="OBM71" s="47"/>
      <c r="OBN71" s="47"/>
      <c r="OBO71" s="47"/>
      <c r="OBP71" s="47"/>
      <c r="OBQ71" s="47"/>
      <c r="OBR71" s="47"/>
      <c r="OBS71" s="47"/>
      <c r="OBT71" s="47"/>
      <c r="OBU71" s="47"/>
      <c r="OBV71" s="47"/>
      <c r="OBW71" s="47"/>
      <c r="OBX71" s="47"/>
      <c r="OBY71" s="47"/>
      <c r="OBZ71" s="47"/>
      <c r="OCA71" s="47"/>
      <c r="OCB71" s="47"/>
      <c r="OCC71" s="47"/>
      <c r="OCD71" s="47"/>
      <c r="OCE71" s="47"/>
      <c r="OCF71" s="47"/>
      <c r="OCG71" s="47"/>
      <c r="OCH71" s="47"/>
      <c r="OCI71" s="47"/>
      <c r="OCJ71" s="47"/>
      <c r="OCK71" s="47"/>
      <c r="OCL71" s="47"/>
      <c r="OCM71" s="47"/>
      <c r="OCN71" s="47"/>
      <c r="OCO71" s="47"/>
      <c r="OCP71" s="47"/>
      <c r="OCQ71" s="47"/>
      <c r="OCR71" s="47"/>
      <c r="OCS71" s="47"/>
      <c r="OCT71" s="47"/>
      <c r="OCU71" s="47"/>
      <c r="OCV71" s="47"/>
      <c r="OCW71" s="47"/>
      <c r="OCX71" s="47"/>
      <c r="OCY71" s="47"/>
      <c r="OCZ71" s="47"/>
      <c r="ODA71" s="47"/>
      <c r="ODB71" s="47"/>
      <c r="ODC71" s="47"/>
      <c r="ODD71" s="47"/>
      <c r="ODE71" s="47"/>
      <c r="ODF71" s="47"/>
      <c r="ODG71" s="47"/>
      <c r="ODH71" s="47"/>
      <c r="ODI71" s="47"/>
      <c r="ODJ71" s="47"/>
      <c r="ODK71" s="47"/>
      <c r="ODL71" s="47"/>
      <c r="ODM71" s="47"/>
      <c r="ODN71" s="47"/>
      <c r="ODO71" s="47"/>
      <c r="ODP71" s="47"/>
      <c r="ODQ71" s="47"/>
      <c r="ODR71" s="47"/>
      <c r="ODS71" s="47"/>
      <c r="ODT71" s="47"/>
      <c r="ODU71" s="47"/>
      <c r="ODV71" s="47"/>
      <c r="ODW71" s="47"/>
      <c r="ODX71" s="47"/>
      <c r="ODY71" s="47"/>
      <c r="ODZ71" s="47"/>
      <c r="OEA71" s="47"/>
      <c r="OEB71" s="47"/>
      <c r="OEC71" s="47"/>
      <c r="OED71" s="47"/>
      <c r="OEE71" s="47"/>
      <c r="OEF71" s="47"/>
      <c r="OEG71" s="47"/>
      <c r="OEH71" s="47"/>
      <c r="OEI71" s="47"/>
      <c r="OEJ71" s="47"/>
      <c r="OEK71" s="47"/>
      <c r="OEL71" s="47"/>
      <c r="OEM71" s="47"/>
      <c r="OEN71" s="47"/>
      <c r="OEO71" s="47"/>
      <c r="OEP71" s="47"/>
      <c r="OEQ71" s="47"/>
      <c r="OER71" s="47"/>
      <c r="OES71" s="47"/>
      <c r="OET71" s="47"/>
      <c r="OEU71" s="47"/>
      <c r="OEV71" s="47"/>
      <c r="OEW71" s="47"/>
      <c r="OEX71" s="47"/>
      <c r="OEY71" s="47"/>
      <c r="OEZ71" s="47"/>
      <c r="OFA71" s="47"/>
      <c r="OFB71" s="47"/>
      <c r="OFC71" s="47"/>
      <c r="OFD71" s="47"/>
      <c r="OFE71" s="47"/>
      <c r="OFF71" s="47"/>
      <c r="OFG71" s="47"/>
      <c r="OFH71" s="47"/>
      <c r="OFI71" s="47"/>
      <c r="OFJ71" s="47"/>
      <c r="OFK71" s="47"/>
      <c r="OFL71" s="47"/>
      <c r="OFM71" s="47"/>
      <c r="OFN71" s="47"/>
      <c r="OFO71" s="47"/>
      <c r="OFP71" s="47"/>
      <c r="OFQ71" s="47"/>
      <c r="OFR71" s="47"/>
      <c r="OFS71" s="47"/>
      <c r="OFT71" s="47"/>
      <c r="OFU71" s="47"/>
      <c r="OFV71" s="47"/>
      <c r="OFW71" s="47"/>
      <c r="OFX71" s="47"/>
      <c r="OFY71" s="47"/>
      <c r="OFZ71" s="47"/>
      <c r="OGA71" s="47"/>
      <c r="OGB71" s="47"/>
      <c r="OGC71" s="47"/>
      <c r="OGD71" s="47"/>
      <c r="OGE71" s="47"/>
      <c r="OGF71" s="47"/>
      <c r="OGG71" s="47"/>
      <c r="OGH71" s="47"/>
      <c r="OGI71" s="47"/>
      <c r="OGJ71" s="47"/>
      <c r="OGK71" s="47"/>
      <c r="OGL71" s="47"/>
      <c r="OGM71" s="47"/>
      <c r="OGN71" s="47"/>
      <c r="OGO71" s="47"/>
      <c r="OGP71" s="47"/>
      <c r="OGQ71" s="47"/>
      <c r="OGR71" s="47"/>
      <c r="OGS71" s="47"/>
      <c r="OGT71" s="47"/>
      <c r="OGU71" s="47"/>
      <c r="OGV71" s="47"/>
      <c r="OGW71" s="47"/>
      <c r="OGX71" s="47"/>
      <c r="OGY71" s="47"/>
      <c r="OGZ71" s="47"/>
      <c r="OHA71" s="47"/>
      <c r="OHB71" s="47"/>
      <c r="OHC71" s="47"/>
      <c r="OHD71" s="47"/>
      <c r="OHE71" s="47"/>
      <c r="OHF71" s="47"/>
      <c r="OHG71" s="47"/>
      <c r="OHH71" s="47"/>
      <c r="OHI71" s="47"/>
      <c r="OHJ71" s="47"/>
      <c r="OHK71" s="47"/>
      <c r="OHL71" s="47"/>
      <c r="OHM71" s="47"/>
      <c r="OHN71" s="47"/>
      <c r="OHO71" s="47"/>
      <c r="OHP71" s="47"/>
      <c r="OHQ71" s="47"/>
      <c r="OHR71" s="47"/>
      <c r="OHS71" s="47"/>
      <c r="OHT71" s="47"/>
      <c r="OHU71" s="47"/>
      <c r="OHV71" s="47"/>
      <c r="OHW71" s="47"/>
      <c r="OHX71" s="47"/>
      <c r="OHY71" s="47"/>
      <c r="OHZ71" s="47"/>
      <c r="OIA71" s="47"/>
      <c r="OIB71" s="47"/>
      <c r="OIC71" s="47"/>
      <c r="OID71" s="47"/>
      <c r="OIE71" s="47"/>
      <c r="OIF71" s="47"/>
      <c r="OIG71" s="47"/>
      <c r="OIH71" s="47"/>
      <c r="OII71" s="47"/>
      <c r="OIJ71" s="47"/>
      <c r="OIK71" s="47"/>
      <c r="OIL71" s="47"/>
      <c r="OIM71" s="47"/>
      <c r="OIN71" s="47"/>
      <c r="OIO71" s="47"/>
      <c r="OIP71" s="47"/>
      <c r="OIQ71" s="47"/>
      <c r="OIR71" s="47"/>
      <c r="OIS71" s="47"/>
      <c r="OIT71" s="47"/>
      <c r="OIU71" s="47"/>
      <c r="OIV71" s="47"/>
      <c r="OIW71" s="47"/>
      <c r="OIX71" s="47"/>
      <c r="OIY71" s="47"/>
      <c r="OIZ71" s="47"/>
      <c r="OJA71" s="47"/>
      <c r="OJB71" s="47"/>
      <c r="OJC71" s="47"/>
      <c r="OJD71" s="47"/>
      <c r="OJE71" s="47"/>
      <c r="OJF71" s="47"/>
      <c r="OJG71" s="47"/>
      <c r="OJH71" s="47"/>
      <c r="OJI71" s="47"/>
      <c r="OJJ71" s="47"/>
      <c r="OJK71" s="47"/>
      <c r="OJL71" s="47"/>
      <c r="OJM71" s="47"/>
      <c r="OJN71" s="47"/>
      <c r="OJO71" s="47"/>
      <c r="OJP71" s="47"/>
      <c r="OJQ71" s="47"/>
      <c r="OJR71" s="47"/>
      <c r="OJS71" s="47"/>
      <c r="OJT71" s="47"/>
      <c r="OJU71" s="47"/>
      <c r="OJV71" s="47"/>
      <c r="OJW71" s="47"/>
      <c r="OJX71" s="47"/>
      <c r="OJY71" s="47"/>
      <c r="OJZ71" s="47"/>
      <c r="OKA71" s="47"/>
      <c r="OKB71" s="47"/>
      <c r="OKC71" s="47"/>
      <c r="OKD71" s="47"/>
      <c r="OKE71" s="47"/>
      <c r="OKF71" s="47"/>
      <c r="OKG71" s="47"/>
      <c r="OKH71" s="47"/>
      <c r="OKI71" s="47"/>
      <c r="OKJ71" s="47"/>
      <c r="OKK71" s="47"/>
      <c r="OKL71" s="47"/>
      <c r="OKM71" s="47"/>
      <c r="OKN71" s="47"/>
      <c r="OKO71" s="47"/>
      <c r="OKP71" s="47"/>
      <c r="OKQ71" s="47"/>
      <c r="OKR71" s="47"/>
      <c r="OKS71" s="47"/>
      <c r="OKT71" s="47"/>
      <c r="OKU71" s="47"/>
      <c r="OKV71" s="47"/>
      <c r="OKW71" s="47"/>
      <c r="OKX71" s="47"/>
      <c r="OKY71" s="47"/>
      <c r="OKZ71" s="47"/>
      <c r="OLA71" s="47"/>
      <c r="OLB71" s="47"/>
      <c r="OLC71" s="47"/>
      <c r="OLD71" s="47"/>
      <c r="OLE71" s="47"/>
      <c r="OLF71" s="47"/>
      <c r="OLG71" s="47"/>
      <c r="OLH71" s="47"/>
      <c r="OLI71" s="47"/>
      <c r="OLJ71" s="47"/>
      <c r="OLK71" s="47"/>
      <c r="OLL71" s="47"/>
      <c r="OLM71" s="47"/>
      <c r="OLN71" s="47"/>
      <c r="OLO71" s="47"/>
      <c r="OLP71" s="47"/>
      <c r="OLQ71" s="47"/>
      <c r="OLR71" s="47"/>
      <c r="OLS71" s="47"/>
      <c r="OLT71" s="47"/>
      <c r="OLU71" s="47"/>
      <c r="OLV71" s="47"/>
      <c r="OLW71" s="47"/>
      <c r="OLX71" s="47"/>
      <c r="OLY71" s="47"/>
      <c r="OLZ71" s="47"/>
      <c r="OMA71" s="47"/>
      <c r="OMB71" s="47"/>
      <c r="OMC71" s="47"/>
      <c r="OMD71" s="47"/>
      <c r="OME71" s="47"/>
      <c r="OMF71" s="47"/>
      <c r="OMG71" s="47"/>
      <c r="OMH71" s="47"/>
      <c r="OMI71" s="47"/>
      <c r="OMJ71" s="47"/>
      <c r="OMK71" s="47"/>
      <c r="OML71" s="47"/>
      <c r="OMM71" s="47"/>
      <c r="OMN71" s="47"/>
      <c r="OMO71" s="47"/>
      <c r="OMP71" s="47"/>
      <c r="OMQ71" s="47"/>
      <c r="OMR71" s="47"/>
      <c r="OMS71" s="47"/>
      <c r="OMT71" s="47"/>
      <c r="OMU71" s="47"/>
      <c r="OMV71" s="47"/>
      <c r="OMW71" s="47"/>
      <c r="OMX71" s="47"/>
      <c r="OMY71" s="47"/>
      <c r="OMZ71" s="47"/>
      <c r="ONA71" s="47"/>
      <c r="ONB71" s="47"/>
      <c r="ONC71" s="47"/>
      <c r="OND71" s="47"/>
      <c r="ONE71" s="47"/>
      <c r="ONF71" s="47"/>
      <c r="ONG71" s="47"/>
      <c r="ONH71" s="47"/>
      <c r="ONI71" s="47"/>
      <c r="ONJ71" s="47"/>
      <c r="ONK71" s="47"/>
      <c r="ONL71" s="47"/>
      <c r="ONM71" s="47"/>
      <c r="ONN71" s="47"/>
      <c r="ONO71" s="47"/>
      <c r="ONP71" s="47"/>
      <c r="ONQ71" s="47"/>
      <c r="ONR71" s="47"/>
      <c r="ONS71" s="47"/>
      <c r="ONT71" s="47"/>
      <c r="ONU71" s="47"/>
      <c r="ONV71" s="47"/>
      <c r="ONW71" s="47"/>
      <c r="ONX71" s="47"/>
      <c r="ONY71" s="47"/>
      <c r="ONZ71" s="47"/>
      <c r="OOA71" s="47"/>
      <c r="OOB71" s="47"/>
      <c r="OOC71" s="47"/>
      <c r="OOD71" s="47"/>
      <c r="OOE71" s="47"/>
      <c r="OOF71" s="47"/>
      <c r="OOG71" s="47"/>
      <c r="OOH71" s="47"/>
      <c r="OOI71" s="47"/>
      <c r="OOJ71" s="47"/>
      <c r="OOK71" s="47"/>
      <c r="OOL71" s="47"/>
      <c r="OOM71" s="47"/>
      <c r="OON71" s="47"/>
      <c r="OOO71" s="47"/>
      <c r="OOP71" s="47"/>
      <c r="OOQ71" s="47"/>
      <c r="OOR71" s="47"/>
      <c r="OOS71" s="47"/>
      <c r="OOT71" s="47"/>
      <c r="OOU71" s="47"/>
      <c r="OOV71" s="47"/>
      <c r="OOW71" s="47"/>
      <c r="OOX71" s="47"/>
      <c r="OOY71" s="47"/>
      <c r="OOZ71" s="47"/>
      <c r="OPA71" s="47"/>
      <c r="OPB71" s="47"/>
      <c r="OPC71" s="47"/>
      <c r="OPD71" s="47"/>
      <c r="OPE71" s="47"/>
      <c r="OPF71" s="47"/>
      <c r="OPG71" s="47"/>
      <c r="OPH71" s="47"/>
      <c r="OPI71" s="47"/>
      <c r="OPJ71" s="47"/>
      <c r="OPK71" s="47"/>
      <c r="OPL71" s="47"/>
      <c r="OPM71" s="47"/>
      <c r="OPN71" s="47"/>
      <c r="OPO71" s="47"/>
      <c r="OPP71" s="47"/>
      <c r="OPQ71" s="47"/>
      <c r="OPR71" s="47"/>
      <c r="OPS71" s="47"/>
      <c r="OPT71" s="47"/>
      <c r="OPU71" s="47"/>
      <c r="OPV71" s="47"/>
      <c r="OPW71" s="47"/>
      <c r="OPX71" s="47"/>
      <c r="OPY71" s="47"/>
      <c r="OPZ71" s="47"/>
      <c r="OQA71" s="47"/>
      <c r="OQB71" s="47"/>
      <c r="OQC71" s="47"/>
      <c r="OQD71" s="47"/>
      <c r="OQE71" s="47"/>
      <c r="OQF71" s="47"/>
      <c r="OQG71" s="47"/>
      <c r="OQH71" s="47"/>
      <c r="OQI71" s="47"/>
      <c r="OQJ71" s="47"/>
      <c r="OQK71" s="47"/>
      <c r="OQL71" s="47"/>
      <c r="OQM71" s="47"/>
      <c r="OQN71" s="47"/>
      <c r="OQO71" s="47"/>
      <c r="OQP71" s="47"/>
      <c r="OQQ71" s="47"/>
      <c r="OQR71" s="47"/>
      <c r="OQS71" s="47"/>
      <c r="OQT71" s="47"/>
      <c r="OQU71" s="47"/>
      <c r="OQV71" s="47"/>
      <c r="OQW71" s="47"/>
      <c r="OQX71" s="47"/>
      <c r="OQY71" s="47"/>
      <c r="OQZ71" s="47"/>
      <c r="ORA71" s="47"/>
      <c r="ORB71" s="47"/>
      <c r="ORC71" s="47"/>
      <c r="ORD71" s="47"/>
      <c r="ORE71" s="47"/>
      <c r="ORF71" s="47"/>
      <c r="ORG71" s="47"/>
      <c r="ORH71" s="47"/>
      <c r="ORI71" s="47"/>
      <c r="ORJ71" s="47"/>
      <c r="ORK71" s="47"/>
      <c r="ORL71" s="47"/>
      <c r="ORM71" s="47"/>
      <c r="ORN71" s="47"/>
      <c r="ORO71" s="47"/>
      <c r="ORP71" s="47"/>
      <c r="ORQ71" s="47"/>
      <c r="ORR71" s="47"/>
      <c r="ORS71" s="47"/>
      <c r="ORT71" s="47"/>
      <c r="ORU71" s="47"/>
      <c r="ORV71" s="47"/>
      <c r="ORW71" s="47"/>
      <c r="ORX71" s="47"/>
      <c r="ORY71" s="47"/>
      <c r="ORZ71" s="47"/>
      <c r="OSA71" s="47"/>
      <c r="OSB71" s="47"/>
      <c r="OSC71" s="47"/>
      <c r="OSD71" s="47"/>
      <c r="OSE71" s="47"/>
      <c r="OSF71" s="47"/>
      <c r="OSG71" s="47"/>
      <c r="OSH71" s="47"/>
      <c r="OSI71" s="47"/>
      <c r="OSJ71" s="47"/>
      <c r="OSK71" s="47"/>
      <c r="OSL71" s="47"/>
      <c r="OSM71" s="47"/>
      <c r="OSN71" s="47"/>
      <c r="OSO71" s="47"/>
      <c r="OSP71" s="47"/>
      <c r="OSQ71" s="47"/>
      <c r="OSR71" s="47"/>
      <c r="OSS71" s="47"/>
      <c r="OST71" s="47"/>
      <c r="OSU71" s="47"/>
      <c r="OSV71" s="47"/>
      <c r="OSW71" s="47"/>
      <c r="OSX71" s="47"/>
      <c r="OSY71" s="47"/>
      <c r="OSZ71" s="47"/>
      <c r="OTA71" s="47"/>
      <c r="OTB71" s="47"/>
      <c r="OTC71" s="47"/>
      <c r="OTD71" s="47"/>
      <c r="OTE71" s="47"/>
      <c r="OTF71" s="47"/>
      <c r="OTG71" s="47"/>
      <c r="OTH71" s="47"/>
      <c r="OTI71" s="47"/>
      <c r="OTJ71" s="47"/>
      <c r="OTK71" s="47"/>
      <c r="OTL71" s="47"/>
      <c r="OTM71" s="47"/>
      <c r="OTN71" s="47"/>
      <c r="OTO71" s="47"/>
      <c r="OTP71" s="47"/>
      <c r="OTQ71" s="47"/>
      <c r="OTR71" s="47"/>
      <c r="OTS71" s="47"/>
      <c r="OTT71" s="47"/>
      <c r="OTU71" s="47"/>
      <c r="OTV71" s="47"/>
      <c r="OTW71" s="47"/>
      <c r="OTX71" s="47"/>
      <c r="OTY71" s="47"/>
      <c r="OTZ71" s="47"/>
      <c r="OUA71" s="47"/>
      <c r="OUB71" s="47"/>
      <c r="OUC71" s="47"/>
      <c r="OUD71" s="47"/>
      <c r="OUE71" s="47"/>
      <c r="OUF71" s="47"/>
      <c r="OUG71" s="47"/>
      <c r="OUH71" s="47"/>
      <c r="OUI71" s="47"/>
      <c r="OUJ71" s="47"/>
      <c r="OUK71" s="47"/>
      <c r="OUL71" s="47"/>
      <c r="OUM71" s="47"/>
      <c r="OUN71" s="47"/>
      <c r="OUO71" s="47"/>
      <c r="OUP71" s="47"/>
      <c r="OUQ71" s="47"/>
      <c r="OUR71" s="47"/>
      <c r="OUS71" s="47"/>
      <c r="OUT71" s="47"/>
      <c r="OUU71" s="47"/>
      <c r="OUV71" s="47"/>
      <c r="OUW71" s="47"/>
      <c r="OUX71" s="47"/>
      <c r="OUY71" s="47"/>
      <c r="OUZ71" s="47"/>
      <c r="OVA71" s="47"/>
      <c r="OVB71" s="47"/>
      <c r="OVC71" s="47"/>
      <c r="OVD71" s="47"/>
      <c r="OVE71" s="47"/>
      <c r="OVF71" s="47"/>
      <c r="OVG71" s="47"/>
      <c r="OVH71" s="47"/>
      <c r="OVI71" s="47"/>
      <c r="OVJ71" s="47"/>
      <c r="OVK71" s="47"/>
      <c r="OVL71" s="47"/>
      <c r="OVM71" s="47"/>
      <c r="OVN71" s="47"/>
      <c r="OVO71" s="47"/>
      <c r="OVP71" s="47"/>
      <c r="OVQ71" s="47"/>
      <c r="OVR71" s="47"/>
      <c r="OVS71" s="47"/>
      <c r="OVT71" s="47"/>
      <c r="OVU71" s="47"/>
      <c r="OVV71" s="47"/>
      <c r="OVW71" s="47"/>
      <c r="OVX71" s="47"/>
      <c r="OVY71" s="47"/>
      <c r="OVZ71" s="47"/>
      <c r="OWA71" s="47"/>
      <c r="OWB71" s="47"/>
      <c r="OWC71" s="47"/>
      <c r="OWD71" s="47"/>
      <c r="OWE71" s="47"/>
      <c r="OWF71" s="47"/>
      <c r="OWG71" s="47"/>
      <c r="OWH71" s="47"/>
      <c r="OWI71" s="47"/>
      <c r="OWJ71" s="47"/>
      <c r="OWK71" s="47"/>
      <c r="OWL71" s="47"/>
      <c r="OWM71" s="47"/>
      <c r="OWN71" s="47"/>
      <c r="OWO71" s="47"/>
      <c r="OWP71" s="47"/>
      <c r="OWQ71" s="47"/>
      <c r="OWR71" s="47"/>
      <c r="OWS71" s="47"/>
      <c r="OWT71" s="47"/>
      <c r="OWU71" s="47"/>
      <c r="OWV71" s="47"/>
      <c r="OWW71" s="47"/>
      <c r="OWX71" s="47"/>
      <c r="OWY71" s="47"/>
      <c r="OWZ71" s="47"/>
      <c r="OXA71" s="47"/>
      <c r="OXB71" s="47"/>
      <c r="OXC71" s="47"/>
      <c r="OXD71" s="47"/>
      <c r="OXE71" s="47"/>
      <c r="OXF71" s="47"/>
      <c r="OXG71" s="47"/>
      <c r="OXH71" s="47"/>
      <c r="OXI71" s="47"/>
      <c r="OXJ71" s="47"/>
      <c r="OXK71" s="47"/>
      <c r="OXL71" s="47"/>
      <c r="OXM71" s="47"/>
      <c r="OXN71" s="47"/>
      <c r="OXO71" s="47"/>
      <c r="OXP71" s="47"/>
      <c r="OXQ71" s="47"/>
      <c r="OXR71" s="47"/>
      <c r="OXS71" s="47"/>
      <c r="OXT71" s="47"/>
      <c r="OXU71" s="47"/>
      <c r="OXV71" s="47"/>
      <c r="OXW71" s="47"/>
      <c r="OXX71" s="47"/>
      <c r="OXY71" s="47"/>
      <c r="OXZ71" s="47"/>
      <c r="OYA71" s="47"/>
      <c r="OYB71" s="47"/>
      <c r="OYC71" s="47"/>
      <c r="OYD71" s="47"/>
      <c r="OYE71" s="47"/>
      <c r="OYF71" s="47"/>
      <c r="OYG71" s="47"/>
      <c r="OYH71" s="47"/>
      <c r="OYI71" s="47"/>
      <c r="OYJ71" s="47"/>
      <c r="OYK71" s="47"/>
      <c r="OYL71" s="47"/>
      <c r="OYM71" s="47"/>
      <c r="OYN71" s="47"/>
      <c r="OYO71" s="47"/>
      <c r="OYP71" s="47"/>
      <c r="OYQ71" s="47"/>
      <c r="OYR71" s="47"/>
      <c r="OYS71" s="47"/>
      <c r="OYT71" s="47"/>
      <c r="OYU71" s="47"/>
      <c r="OYV71" s="47"/>
      <c r="OYW71" s="47"/>
      <c r="OYX71" s="47"/>
      <c r="OYY71" s="47"/>
      <c r="OYZ71" s="47"/>
      <c r="OZA71" s="47"/>
      <c r="OZB71" s="47"/>
      <c r="OZC71" s="47"/>
      <c r="OZD71" s="47"/>
      <c r="OZE71" s="47"/>
      <c r="OZF71" s="47"/>
      <c r="OZG71" s="47"/>
      <c r="OZH71" s="47"/>
      <c r="OZI71" s="47"/>
      <c r="OZJ71" s="47"/>
      <c r="OZK71" s="47"/>
      <c r="OZL71" s="47"/>
      <c r="OZM71" s="47"/>
      <c r="OZN71" s="47"/>
      <c r="OZO71" s="47"/>
      <c r="OZP71" s="47"/>
      <c r="OZQ71" s="47"/>
      <c r="OZR71" s="47"/>
      <c r="OZS71" s="47"/>
      <c r="OZT71" s="47"/>
      <c r="OZU71" s="47"/>
      <c r="OZV71" s="47"/>
      <c r="OZW71" s="47"/>
      <c r="OZX71" s="47"/>
      <c r="OZY71" s="47"/>
      <c r="OZZ71" s="47"/>
      <c r="PAA71" s="47"/>
      <c r="PAB71" s="47"/>
      <c r="PAC71" s="47"/>
      <c r="PAD71" s="47"/>
      <c r="PAE71" s="47"/>
      <c r="PAF71" s="47"/>
      <c r="PAG71" s="47"/>
      <c r="PAH71" s="47"/>
      <c r="PAI71" s="47"/>
      <c r="PAJ71" s="47"/>
      <c r="PAK71" s="47"/>
      <c r="PAL71" s="47"/>
      <c r="PAM71" s="47"/>
      <c r="PAN71" s="47"/>
      <c r="PAO71" s="47"/>
      <c r="PAP71" s="47"/>
      <c r="PAQ71" s="47"/>
      <c r="PAR71" s="47"/>
      <c r="PAS71" s="47"/>
      <c r="PAT71" s="47"/>
      <c r="PAU71" s="47"/>
      <c r="PAV71" s="47"/>
      <c r="PAW71" s="47"/>
      <c r="PAX71" s="47"/>
      <c r="PAY71" s="47"/>
      <c r="PAZ71" s="47"/>
      <c r="PBA71" s="47"/>
      <c r="PBB71" s="47"/>
      <c r="PBC71" s="47"/>
      <c r="PBD71" s="47"/>
      <c r="PBE71" s="47"/>
      <c r="PBF71" s="47"/>
      <c r="PBG71" s="47"/>
      <c r="PBH71" s="47"/>
      <c r="PBI71" s="47"/>
      <c r="PBJ71" s="47"/>
      <c r="PBK71" s="47"/>
      <c r="PBL71" s="47"/>
      <c r="PBM71" s="47"/>
      <c r="PBN71" s="47"/>
      <c r="PBO71" s="47"/>
      <c r="PBP71" s="47"/>
      <c r="PBQ71" s="47"/>
      <c r="PBR71" s="47"/>
      <c r="PBS71" s="47"/>
      <c r="PBT71" s="47"/>
      <c r="PBU71" s="47"/>
      <c r="PBV71" s="47"/>
      <c r="PBW71" s="47"/>
      <c r="PBX71" s="47"/>
      <c r="PBY71" s="47"/>
      <c r="PBZ71" s="47"/>
      <c r="PCA71" s="47"/>
      <c r="PCB71" s="47"/>
      <c r="PCC71" s="47"/>
      <c r="PCD71" s="47"/>
      <c r="PCE71" s="47"/>
      <c r="PCF71" s="47"/>
      <c r="PCG71" s="47"/>
      <c r="PCH71" s="47"/>
      <c r="PCI71" s="47"/>
      <c r="PCJ71" s="47"/>
      <c r="PCK71" s="47"/>
      <c r="PCL71" s="47"/>
      <c r="PCM71" s="47"/>
      <c r="PCN71" s="47"/>
      <c r="PCO71" s="47"/>
      <c r="PCP71" s="47"/>
      <c r="PCQ71" s="47"/>
      <c r="PCR71" s="47"/>
      <c r="PCS71" s="47"/>
      <c r="PCT71" s="47"/>
      <c r="PCU71" s="47"/>
      <c r="PCV71" s="47"/>
      <c r="PCW71" s="47"/>
      <c r="PCX71" s="47"/>
      <c r="PCY71" s="47"/>
      <c r="PCZ71" s="47"/>
      <c r="PDA71" s="47"/>
      <c r="PDB71" s="47"/>
      <c r="PDC71" s="47"/>
      <c r="PDD71" s="47"/>
      <c r="PDE71" s="47"/>
      <c r="PDF71" s="47"/>
      <c r="PDG71" s="47"/>
      <c r="PDH71" s="47"/>
      <c r="PDI71" s="47"/>
      <c r="PDJ71" s="47"/>
      <c r="PDK71" s="47"/>
      <c r="PDL71" s="47"/>
      <c r="PDM71" s="47"/>
      <c r="PDN71" s="47"/>
      <c r="PDO71" s="47"/>
      <c r="PDP71" s="47"/>
      <c r="PDQ71" s="47"/>
      <c r="PDR71" s="47"/>
      <c r="PDS71" s="47"/>
      <c r="PDT71" s="47"/>
      <c r="PDU71" s="47"/>
      <c r="PDV71" s="47"/>
      <c r="PDW71" s="47"/>
      <c r="PDX71" s="47"/>
      <c r="PDY71" s="47"/>
      <c r="PDZ71" s="47"/>
      <c r="PEA71" s="47"/>
      <c r="PEB71" s="47"/>
      <c r="PEC71" s="47"/>
      <c r="PED71" s="47"/>
      <c r="PEE71" s="47"/>
      <c r="PEF71" s="47"/>
      <c r="PEG71" s="47"/>
      <c r="PEH71" s="47"/>
      <c r="PEI71" s="47"/>
      <c r="PEJ71" s="47"/>
      <c r="PEK71" s="47"/>
      <c r="PEL71" s="47"/>
      <c r="PEM71" s="47"/>
      <c r="PEN71" s="47"/>
      <c r="PEO71" s="47"/>
      <c r="PEP71" s="47"/>
      <c r="PEQ71" s="47"/>
      <c r="PER71" s="47"/>
      <c r="PES71" s="47"/>
      <c r="PET71" s="47"/>
      <c r="PEU71" s="47"/>
      <c r="PEV71" s="47"/>
      <c r="PEW71" s="47"/>
      <c r="PEX71" s="47"/>
      <c r="PEY71" s="47"/>
      <c r="PEZ71" s="47"/>
      <c r="PFA71" s="47"/>
      <c r="PFB71" s="47"/>
      <c r="PFC71" s="47"/>
      <c r="PFD71" s="47"/>
      <c r="PFE71" s="47"/>
      <c r="PFF71" s="47"/>
      <c r="PFG71" s="47"/>
      <c r="PFH71" s="47"/>
      <c r="PFI71" s="47"/>
      <c r="PFJ71" s="47"/>
      <c r="PFK71" s="47"/>
      <c r="PFL71" s="47"/>
      <c r="PFM71" s="47"/>
      <c r="PFN71" s="47"/>
      <c r="PFO71" s="47"/>
      <c r="PFP71" s="47"/>
      <c r="PFQ71" s="47"/>
      <c r="PFR71" s="47"/>
      <c r="PFS71" s="47"/>
      <c r="PFT71" s="47"/>
      <c r="PFU71" s="47"/>
      <c r="PFV71" s="47"/>
      <c r="PFW71" s="47"/>
      <c r="PFX71" s="47"/>
      <c r="PFY71" s="47"/>
      <c r="PFZ71" s="47"/>
      <c r="PGA71" s="47"/>
      <c r="PGB71" s="47"/>
      <c r="PGC71" s="47"/>
      <c r="PGD71" s="47"/>
      <c r="PGE71" s="47"/>
      <c r="PGF71" s="47"/>
      <c r="PGG71" s="47"/>
      <c r="PGH71" s="47"/>
      <c r="PGI71" s="47"/>
      <c r="PGJ71" s="47"/>
      <c r="PGK71" s="47"/>
      <c r="PGL71" s="47"/>
      <c r="PGM71" s="47"/>
      <c r="PGN71" s="47"/>
      <c r="PGO71" s="47"/>
      <c r="PGP71" s="47"/>
      <c r="PGQ71" s="47"/>
      <c r="PGR71" s="47"/>
      <c r="PGS71" s="47"/>
      <c r="PGT71" s="47"/>
      <c r="PGU71" s="47"/>
      <c r="PGV71" s="47"/>
      <c r="PGW71" s="47"/>
      <c r="PGX71" s="47"/>
      <c r="PGY71" s="47"/>
      <c r="PGZ71" s="47"/>
      <c r="PHA71" s="47"/>
      <c r="PHB71" s="47"/>
      <c r="PHC71" s="47"/>
      <c r="PHD71" s="47"/>
      <c r="PHE71" s="47"/>
      <c r="PHF71" s="47"/>
      <c r="PHG71" s="47"/>
      <c r="PHH71" s="47"/>
      <c r="PHI71" s="47"/>
      <c r="PHJ71" s="47"/>
      <c r="PHK71" s="47"/>
      <c r="PHL71" s="47"/>
      <c r="PHM71" s="47"/>
      <c r="PHN71" s="47"/>
      <c r="PHO71" s="47"/>
      <c r="PHP71" s="47"/>
      <c r="PHQ71" s="47"/>
      <c r="PHR71" s="47"/>
      <c r="PHS71" s="47"/>
      <c r="PHT71" s="47"/>
      <c r="PHU71" s="47"/>
      <c r="PHV71" s="47"/>
      <c r="PHW71" s="47"/>
      <c r="PHX71" s="47"/>
      <c r="PHY71" s="47"/>
      <c r="PHZ71" s="47"/>
      <c r="PIA71" s="47"/>
      <c r="PIB71" s="47"/>
      <c r="PIC71" s="47"/>
      <c r="PID71" s="47"/>
      <c r="PIE71" s="47"/>
      <c r="PIF71" s="47"/>
      <c r="PIG71" s="47"/>
      <c r="PIH71" s="47"/>
      <c r="PII71" s="47"/>
      <c r="PIJ71" s="47"/>
      <c r="PIK71" s="47"/>
      <c r="PIL71" s="47"/>
      <c r="PIM71" s="47"/>
      <c r="PIN71" s="47"/>
      <c r="PIO71" s="47"/>
      <c r="PIP71" s="47"/>
      <c r="PIQ71" s="47"/>
      <c r="PIR71" s="47"/>
      <c r="PIS71" s="47"/>
      <c r="PIT71" s="47"/>
      <c r="PIU71" s="47"/>
      <c r="PIV71" s="47"/>
      <c r="PIW71" s="47"/>
      <c r="PIX71" s="47"/>
      <c r="PIY71" s="47"/>
      <c r="PIZ71" s="47"/>
      <c r="PJA71" s="47"/>
      <c r="PJB71" s="47"/>
      <c r="PJC71" s="47"/>
      <c r="PJD71" s="47"/>
      <c r="PJE71" s="47"/>
      <c r="PJF71" s="47"/>
      <c r="PJG71" s="47"/>
      <c r="PJH71" s="47"/>
      <c r="PJI71" s="47"/>
      <c r="PJJ71" s="47"/>
      <c r="PJK71" s="47"/>
      <c r="PJL71" s="47"/>
      <c r="PJM71" s="47"/>
      <c r="PJN71" s="47"/>
      <c r="PJO71" s="47"/>
      <c r="PJP71" s="47"/>
      <c r="PJQ71" s="47"/>
      <c r="PJR71" s="47"/>
      <c r="PJS71" s="47"/>
      <c r="PJT71" s="47"/>
      <c r="PJU71" s="47"/>
      <c r="PJV71" s="47"/>
      <c r="PJW71" s="47"/>
      <c r="PJX71" s="47"/>
      <c r="PJY71" s="47"/>
      <c r="PJZ71" s="47"/>
      <c r="PKA71" s="47"/>
      <c r="PKB71" s="47"/>
      <c r="PKC71" s="47"/>
      <c r="PKD71" s="47"/>
      <c r="PKE71" s="47"/>
      <c r="PKF71" s="47"/>
      <c r="PKG71" s="47"/>
      <c r="PKH71" s="47"/>
      <c r="PKI71" s="47"/>
      <c r="PKJ71" s="47"/>
      <c r="PKK71" s="47"/>
      <c r="PKL71" s="47"/>
      <c r="PKM71" s="47"/>
      <c r="PKN71" s="47"/>
      <c r="PKO71" s="47"/>
      <c r="PKP71" s="47"/>
      <c r="PKQ71" s="47"/>
      <c r="PKR71" s="47"/>
      <c r="PKS71" s="47"/>
      <c r="PKT71" s="47"/>
      <c r="PKU71" s="47"/>
      <c r="PKV71" s="47"/>
      <c r="PKW71" s="47"/>
      <c r="PKX71" s="47"/>
      <c r="PKY71" s="47"/>
      <c r="PKZ71" s="47"/>
      <c r="PLA71" s="47"/>
      <c r="PLB71" s="47"/>
      <c r="PLC71" s="47"/>
      <c r="PLD71" s="47"/>
      <c r="PLE71" s="47"/>
      <c r="PLF71" s="47"/>
      <c r="PLG71" s="47"/>
      <c r="PLH71" s="47"/>
      <c r="PLI71" s="47"/>
      <c r="PLJ71" s="47"/>
      <c r="PLK71" s="47"/>
      <c r="PLL71" s="47"/>
      <c r="PLM71" s="47"/>
      <c r="PLN71" s="47"/>
      <c r="PLO71" s="47"/>
      <c r="PLP71" s="47"/>
      <c r="PLQ71" s="47"/>
      <c r="PLR71" s="47"/>
      <c r="PLS71" s="47"/>
      <c r="PLT71" s="47"/>
      <c r="PLU71" s="47"/>
      <c r="PLV71" s="47"/>
      <c r="PLW71" s="47"/>
      <c r="PLX71" s="47"/>
      <c r="PLY71" s="47"/>
      <c r="PLZ71" s="47"/>
      <c r="PMA71" s="47"/>
      <c r="PMB71" s="47"/>
      <c r="PMC71" s="47"/>
      <c r="PMD71" s="47"/>
      <c r="PME71" s="47"/>
      <c r="PMF71" s="47"/>
      <c r="PMG71" s="47"/>
      <c r="PMH71" s="47"/>
      <c r="PMI71" s="47"/>
      <c r="PMJ71" s="47"/>
      <c r="PMK71" s="47"/>
      <c r="PML71" s="47"/>
      <c r="PMM71" s="47"/>
      <c r="PMN71" s="47"/>
      <c r="PMO71" s="47"/>
      <c r="PMP71" s="47"/>
      <c r="PMQ71" s="47"/>
      <c r="PMR71" s="47"/>
      <c r="PMS71" s="47"/>
      <c r="PMT71" s="47"/>
      <c r="PMU71" s="47"/>
      <c r="PMV71" s="47"/>
      <c r="PMW71" s="47"/>
      <c r="PMX71" s="47"/>
      <c r="PMY71" s="47"/>
      <c r="PMZ71" s="47"/>
      <c r="PNA71" s="47"/>
      <c r="PNB71" s="47"/>
      <c r="PNC71" s="47"/>
      <c r="PND71" s="47"/>
      <c r="PNE71" s="47"/>
      <c r="PNF71" s="47"/>
      <c r="PNG71" s="47"/>
      <c r="PNH71" s="47"/>
      <c r="PNI71" s="47"/>
      <c r="PNJ71" s="47"/>
      <c r="PNK71" s="47"/>
      <c r="PNL71" s="47"/>
      <c r="PNM71" s="47"/>
      <c r="PNN71" s="47"/>
      <c r="PNO71" s="47"/>
      <c r="PNP71" s="47"/>
      <c r="PNQ71" s="47"/>
      <c r="PNR71" s="47"/>
      <c r="PNS71" s="47"/>
      <c r="PNT71" s="47"/>
      <c r="PNU71" s="47"/>
      <c r="PNV71" s="47"/>
      <c r="PNW71" s="47"/>
      <c r="PNX71" s="47"/>
      <c r="PNY71" s="47"/>
      <c r="PNZ71" s="47"/>
      <c r="POA71" s="47"/>
      <c r="POB71" s="47"/>
      <c r="POC71" s="47"/>
      <c r="POD71" s="47"/>
      <c r="POE71" s="47"/>
      <c r="POF71" s="47"/>
      <c r="POG71" s="47"/>
      <c r="POH71" s="47"/>
      <c r="POI71" s="47"/>
      <c r="POJ71" s="47"/>
      <c r="POK71" s="47"/>
      <c r="POL71" s="47"/>
      <c r="POM71" s="47"/>
      <c r="PON71" s="47"/>
      <c r="POO71" s="47"/>
      <c r="POP71" s="47"/>
      <c r="POQ71" s="47"/>
      <c r="POR71" s="47"/>
      <c r="POS71" s="47"/>
      <c r="POT71" s="47"/>
      <c r="POU71" s="47"/>
      <c r="POV71" s="47"/>
      <c r="POW71" s="47"/>
      <c r="POX71" s="47"/>
      <c r="POY71" s="47"/>
      <c r="POZ71" s="47"/>
      <c r="PPA71" s="47"/>
      <c r="PPB71" s="47"/>
      <c r="PPC71" s="47"/>
      <c r="PPD71" s="47"/>
      <c r="PPE71" s="47"/>
      <c r="PPF71" s="47"/>
      <c r="PPG71" s="47"/>
      <c r="PPH71" s="47"/>
      <c r="PPI71" s="47"/>
      <c r="PPJ71" s="47"/>
      <c r="PPK71" s="47"/>
      <c r="PPL71" s="47"/>
      <c r="PPM71" s="47"/>
      <c r="PPN71" s="47"/>
      <c r="PPO71" s="47"/>
      <c r="PPP71" s="47"/>
      <c r="PPQ71" s="47"/>
      <c r="PPR71" s="47"/>
      <c r="PPS71" s="47"/>
      <c r="PPT71" s="47"/>
      <c r="PPU71" s="47"/>
      <c r="PPV71" s="47"/>
      <c r="PPW71" s="47"/>
      <c r="PPX71" s="47"/>
      <c r="PPY71" s="47"/>
      <c r="PPZ71" s="47"/>
      <c r="PQA71" s="47"/>
      <c r="PQB71" s="47"/>
      <c r="PQC71" s="47"/>
      <c r="PQD71" s="47"/>
      <c r="PQE71" s="47"/>
      <c r="PQF71" s="47"/>
      <c r="PQG71" s="47"/>
      <c r="PQH71" s="47"/>
      <c r="PQI71" s="47"/>
      <c r="PQJ71" s="47"/>
      <c r="PQK71" s="47"/>
      <c r="PQL71" s="47"/>
      <c r="PQM71" s="47"/>
      <c r="PQN71" s="47"/>
      <c r="PQO71" s="47"/>
      <c r="PQP71" s="47"/>
      <c r="PQQ71" s="47"/>
      <c r="PQR71" s="47"/>
      <c r="PQS71" s="47"/>
      <c r="PQT71" s="47"/>
      <c r="PQU71" s="47"/>
      <c r="PQV71" s="47"/>
      <c r="PQW71" s="47"/>
      <c r="PQX71" s="47"/>
      <c r="PQY71" s="47"/>
      <c r="PQZ71" s="47"/>
      <c r="PRA71" s="47"/>
      <c r="PRB71" s="47"/>
      <c r="PRC71" s="47"/>
      <c r="PRD71" s="47"/>
      <c r="PRE71" s="47"/>
      <c r="PRF71" s="47"/>
      <c r="PRG71" s="47"/>
      <c r="PRH71" s="47"/>
      <c r="PRI71" s="47"/>
      <c r="PRJ71" s="47"/>
      <c r="PRK71" s="47"/>
      <c r="PRL71" s="47"/>
      <c r="PRM71" s="47"/>
      <c r="PRN71" s="47"/>
      <c r="PRO71" s="47"/>
      <c r="PRP71" s="47"/>
      <c r="PRQ71" s="47"/>
      <c r="PRR71" s="47"/>
      <c r="PRS71" s="47"/>
      <c r="PRT71" s="47"/>
      <c r="PRU71" s="47"/>
      <c r="PRV71" s="47"/>
      <c r="PRW71" s="47"/>
      <c r="PRX71" s="47"/>
      <c r="PRY71" s="47"/>
      <c r="PRZ71" s="47"/>
      <c r="PSA71" s="47"/>
      <c r="PSB71" s="47"/>
      <c r="PSC71" s="47"/>
      <c r="PSD71" s="47"/>
      <c r="PSE71" s="47"/>
      <c r="PSF71" s="47"/>
      <c r="PSG71" s="47"/>
      <c r="PSH71" s="47"/>
      <c r="PSI71" s="47"/>
      <c r="PSJ71" s="47"/>
      <c r="PSK71" s="47"/>
      <c r="PSL71" s="47"/>
      <c r="PSM71" s="47"/>
      <c r="PSN71" s="47"/>
      <c r="PSO71" s="47"/>
      <c r="PSP71" s="47"/>
      <c r="PSQ71" s="47"/>
      <c r="PSR71" s="47"/>
      <c r="PSS71" s="47"/>
      <c r="PST71" s="47"/>
      <c r="PSU71" s="47"/>
      <c r="PSV71" s="47"/>
      <c r="PSW71" s="47"/>
      <c r="PSX71" s="47"/>
      <c r="PSY71" s="47"/>
      <c r="PSZ71" s="47"/>
      <c r="PTA71" s="47"/>
      <c r="PTB71" s="47"/>
      <c r="PTC71" s="47"/>
      <c r="PTD71" s="47"/>
      <c r="PTE71" s="47"/>
      <c r="PTF71" s="47"/>
      <c r="PTG71" s="47"/>
      <c r="PTH71" s="47"/>
      <c r="PTI71" s="47"/>
      <c r="PTJ71" s="47"/>
      <c r="PTK71" s="47"/>
      <c r="PTL71" s="47"/>
      <c r="PTM71" s="47"/>
      <c r="PTN71" s="47"/>
      <c r="PTO71" s="47"/>
      <c r="PTP71" s="47"/>
      <c r="PTQ71" s="47"/>
      <c r="PTR71" s="47"/>
      <c r="PTS71" s="47"/>
      <c r="PTT71" s="47"/>
      <c r="PTU71" s="47"/>
      <c r="PTV71" s="47"/>
      <c r="PTW71" s="47"/>
      <c r="PTX71" s="47"/>
      <c r="PTY71" s="47"/>
      <c r="PTZ71" s="47"/>
      <c r="PUA71" s="47"/>
      <c r="PUB71" s="47"/>
      <c r="PUC71" s="47"/>
      <c r="PUD71" s="47"/>
      <c r="PUE71" s="47"/>
      <c r="PUF71" s="47"/>
      <c r="PUG71" s="47"/>
      <c r="PUH71" s="47"/>
      <c r="PUI71" s="47"/>
      <c r="PUJ71" s="47"/>
      <c r="PUK71" s="47"/>
      <c r="PUL71" s="47"/>
      <c r="PUM71" s="47"/>
      <c r="PUN71" s="47"/>
      <c r="PUO71" s="47"/>
      <c r="PUP71" s="47"/>
      <c r="PUQ71" s="47"/>
      <c r="PUR71" s="47"/>
      <c r="PUS71" s="47"/>
      <c r="PUT71" s="47"/>
      <c r="PUU71" s="47"/>
      <c r="PUV71" s="47"/>
      <c r="PUW71" s="47"/>
      <c r="PUX71" s="47"/>
      <c r="PUY71" s="47"/>
      <c r="PUZ71" s="47"/>
      <c r="PVA71" s="47"/>
      <c r="PVB71" s="47"/>
      <c r="PVC71" s="47"/>
      <c r="PVD71" s="47"/>
      <c r="PVE71" s="47"/>
      <c r="PVF71" s="47"/>
      <c r="PVG71" s="47"/>
      <c r="PVH71" s="47"/>
      <c r="PVI71" s="47"/>
      <c r="PVJ71" s="47"/>
      <c r="PVK71" s="47"/>
      <c r="PVL71" s="47"/>
      <c r="PVM71" s="47"/>
      <c r="PVN71" s="47"/>
      <c r="PVO71" s="47"/>
      <c r="PVP71" s="47"/>
      <c r="PVQ71" s="47"/>
      <c r="PVR71" s="47"/>
      <c r="PVS71" s="47"/>
      <c r="PVT71" s="47"/>
      <c r="PVU71" s="47"/>
      <c r="PVV71" s="47"/>
      <c r="PVW71" s="47"/>
      <c r="PVX71" s="47"/>
      <c r="PVY71" s="47"/>
      <c r="PVZ71" s="47"/>
      <c r="PWA71" s="47"/>
      <c r="PWB71" s="47"/>
      <c r="PWC71" s="47"/>
      <c r="PWD71" s="47"/>
      <c r="PWE71" s="47"/>
      <c r="PWF71" s="47"/>
      <c r="PWG71" s="47"/>
      <c r="PWH71" s="47"/>
      <c r="PWI71" s="47"/>
      <c r="PWJ71" s="47"/>
      <c r="PWK71" s="47"/>
      <c r="PWL71" s="47"/>
      <c r="PWM71" s="47"/>
      <c r="PWN71" s="47"/>
      <c r="PWO71" s="47"/>
      <c r="PWP71" s="47"/>
      <c r="PWQ71" s="47"/>
      <c r="PWR71" s="47"/>
      <c r="PWS71" s="47"/>
      <c r="PWT71" s="47"/>
      <c r="PWU71" s="47"/>
      <c r="PWV71" s="47"/>
      <c r="PWW71" s="47"/>
      <c r="PWX71" s="47"/>
      <c r="PWY71" s="47"/>
      <c r="PWZ71" s="47"/>
      <c r="PXA71" s="47"/>
      <c r="PXB71" s="47"/>
      <c r="PXC71" s="47"/>
      <c r="PXD71" s="47"/>
      <c r="PXE71" s="47"/>
      <c r="PXF71" s="47"/>
      <c r="PXG71" s="47"/>
      <c r="PXH71" s="47"/>
      <c r="PXI71" s="47"/>
      <c r="PXJ71" s="47"/>
      <c r="PXK71" s="47"/>
      <c r="PXL71" s="47"/>
      <c r="PXM71" s="47"/>
      <c r="PXN71" s="47"/>
      <c r="PXO71" s="47"/>
      <c r="PXP71" s="47"/>
      <c r="PXQ71" s="47"/>
      <c r="PXR71" s="47"/>
      <c r="PXS71" s="47"/>
      <c r="PXT71" s="47"/>
      <c r="PXU71" s="47"/>
      <c r="PXV71" s="47"/>
      <c r="PXW71" s="47"/>
      <c r="PXX71" s="47"/>
      <c r="PXY71" s="47"/>
      <c r="PXZ71" s="47"/>
      <c r="PYA71" s="47"/>
      <c r="PYB71" s="47"/>
      <c r="PYC71" s="47"/>
      <c r="PYD71" s="47"/>
      <c r="PYE71" s="47"/>
      <c r="PYF71" s="47"/>
      <c r="PYG71" s="47"/>
      <c r="PYH71" s="47"/>
      <c r="PYI71" s="47"/>
      <c r="PYJ71" s="47"/>
      <c r="PYK71" s="47"/>
      <c r="PYL71" s="47"/>
      <c r="PYM71" s="47"/>
      <c r="PYN71" s="47"/>
      <c r="PYO71" s="47"/>
      <c r="PYP71" s="47"/>
      <c r="PYQ71" s="47"/>
      <c r="PYR71" s="47"/>
      <c r="PYS71" s="47"/>
      <c r="PYT71" s="47"/>
      <c r="PYU71" s="47"/>
      <c r="PYV71" s="47"/>
      <c r="PYW71" s="47"/>
      <c r="PYX71" s="47"/>
      <c r="PYY71" s="47"/>
      <c r="PYZ71" s="47"/>
      <c r="PZA71" s="47"/>
      <c r="PZB71" s="47"/>
      <c r="PZC71" s="47"/>
      <c r="PZD71" s="47"/>
      <c r="PZE71" s="47"/>
      <c r="PZF71" s="47"/>
      <c r="PZG71" s="47"/>
      <c r="PZH71" s="47"/>
      <c r="PZI71" s="47"/>
      <c r="PZJ71" s="47"/>
      <c r="PZK71" s="47"/>
      <c r="PZL71" s="47"/>
      <c r="PZM71" s="47"/>
      <c r="PZN71" s="47"/>
      <c r="PZO71" s="47"/>
      <c r="PZP71" s="47"/>
      <c r="PZQ71" s="47"/>
      <c r="PZR71" s="47"/>
      <c r="PZS71" s="47"/>
      <c r="PZT71" s="47"/>
      <c r="PZU71" s="47"/>
      <c r="PZV71" s="47"/>
      <c r="PZW71" s="47"/>
      <c r="PZX71" s="47"/>
      <c r="PZY71" s="47"/>
      <c r="PZZ71" s="47"/>
      <c r="QAA71" s="47"/>
      <c r="QAB71" s="47"/>
      <c r="QAC71" s="47"/>
      <c r="QAD71" s="47"/>
      <c r="QAE71" s="47"/>
      <c r="QAF71" s="47"/>
      <c r="QAG71" s="47"/>
      <c r="QAH71" s="47"/>
      <c r="QAI71" s="47"/>
      <c r="QAJ71" s="47"/>
      <c r="QAK71" s="47"/>
      <c r="QAL71" s="47"/>
      <c r="QAM71" s="47"/>
      <c r="QAN71" s="47"/>
      <c r="QAO71" s="47"/>
      <c r="QAP71" s="47"/>
      <c r="QAQ71" s="47"/>
      <c r="QAR71" s="47"/>
      <c r="QAS71" s="47"/>
      <c r="QAT71" s="47"/>
      <c r="QAU71" s="47"/>
      <c r="QAV71" s="47"/>
      <c r="QAW71" s="47"/>
      <c r="QAX71" s="47"/>
      <c r="QAY71" s="47"/>
      <c r="QAZ71" s="47"/>
      <c r="QBA71" s="47"/>
      <c r="QBB71" s="47"/>
      <c r="QBC71" s="47"/>
      <c r="QBD71" s="47"/>
      <c r="QBE71" s="47"/>
      <c r="QBF71" s="47"/>
      <c r="QBG71" s="47"/>
      <c r="QBH71" s="47"/>
      <c r="QBI71" s="47"/>
      <c r="QBJ71" s="47"/>
      <c r="QBK71" s="47"/>
      <c r="QBL71" s="47"/>
      <c r="QBM71" s="47"/>
      <c r="QBN71" s="47"/>
      <c r="QBO71" s="47"/>
      <c r="QBP71" s="47"/>
      <c r="QBQ71" s="47"/>
      <c r="QBR71" s="47"/>
      <c r="QBS71" s="47"/>
      <c r="QBT71" s="47"/>
      <c r="QBU71" s="47"/>
      <c r="QBV71" s="47"/>
      <c r="QBW71" s="47"/>
      <c r="QBX71" s="47"/>
      <c r="QBY71" s="47"/>
      <c r="QBZ71" s="47"/>
      <c r="QCA71" s="47"/>
      <c r="QCB71" s="47"/>
      <c r="QCC71" s="47"/>
      <c r="QCD71" s="47"/>
      <c r="QCE71" s="47"/>
      <c r="QCF71" s="47"/>
      <c r="QCG71" s="47"/>
      <c r="QCH71" s="47"/>
      <c r="QCI71" s="47"/>
      <c r="QCJ71" s="47"/>
      <c r="QCK71" s="47"/>
      <c r="QCL71" s="47"/>
      <c r="QCM71" s="47"/>
      <c r="QCN71" s="47"/>
      <c r="QCO71" s="47"/>
      <c r="QCP71" s="47"/>
      <c r="QCQ71" s="47"/>
      <c r="QCR71" s="47"/>
      <c r="QCS71" s="47"/>
      <c r="QCT71" s="47"/>
      <c r="QCU71" s="47"/>
      <c r="QCV71" s="47"/>
      <c r="QCW71" s="47"/>
      <c r="QCX71" s="47"/>
      <c r="QCY71" s="47"/>
      <c r="QCZ71" s="47"/>
      <c r="QDA71" s="47"/>
      <c r="QDB71" s="47"/>
      <c r="QDC71" s="47"/>
      <c r="QDD71" s="47"/>
      <c r="QDE71" s="47"/>
      <c r="QDF71" s="47"/>
      <c r="QDG71" s="47"/>
      <c r="QDH71" s="47"/>
      <c r="QDI71" s="47"/>
      <c r="QDJ71" s="47"/>
      <c r="QDK71" s="47"/>
      <c r="QDL71" s="47"/>
      <c r="QDM71" s="47"/>
      <c r="QDN71" s="47"/>
      <c r="QDO71" s="47"/>
      <c r="QDP71" s="47"/>
      <c r="QDQ71" s="47"/>
      <c r="QDR71" s="47"/>
      <c r="QDS71" s="47"/>
      <c r="QDT71" s="47"/>
      <c r="QDU71" s="47"/>
      <c r="QDV71" s="47"/>
      <c r="QDW71" s="47"/>
      <c r="QDX71" s="47"/>
      <c r="QDY71" s="47"/>
      <c r="QDZ71" s="47"/>
      <c r="QEA71" s="47"/>
      <c r="QEB71" s="47"/>
      <c r="QEC71" s="47"/>
      <c r="QED71" s="47"/>
      <c r="QEE71" s="47"/>
      <c r="QEF71" s="47"/>
      <c r="QEG71" s="47"/>
      <c r="QEH71" s="47"/>
      <c r="QEI71" s="47"/>
      <c r="QEJ71" s="47"/>
      <c r="QEK71" s="47"/>
      <c r="QEL71" s="47"/>
      <c r="QEM71" s="47"/>
      <c r="QEN71" s="47"/>
      <c r="QEO71" s="47"/>
      <c r="QEP71" s="47"/>
      <c r="QEQ71" s="47"/>
      <c r="QER71" s="47"/>
      <c r="QES71" s="47"/>
      <c r="QET71" s="47"/>
      <c r="QEU71" s="47"/>
      <c r="QEV71" s="47"/>
      <c r="QEW71" s="47"/>
      <c r="QEX71" s="47"/>
      <c r="QEY71" s="47"/>
      <c r="QEZ71" s="47"/>
      <c r="QFA71" s="47"/>
      <c r="QFB71" s="47"/>
      <c r="QFC71" s="47"/>
      <c r="QFD71" s="47"/>
      <c r="QFE71" s="47"/>
      <c r="QFF71" s="47"/>
      <c r="QFG71" s="47"/>
      <c r="QFH71" s="47"/>
      <c r="QFI71" s="47"/>
      <c r="QFJ71" s="47"/>
      <c r="QFK71" s="47"/>
      <c r="QFL71" s="47"/>
      <c r="QFM71" s="47"/>
      <c r="QFN71" s="47"/>
      <c r="QFO71" s="47"/>
      <c r="QFP71" s="47"/>
      <c r="QFQ71" s="47"/>
      <c r="QFR71" s="47"/>
      <c r="QFS71" s="47"/>
      <c r="QFT71" s="47"/>
      <c r="QFU71" s="47"/>
      <c r="QFV71" s="47"/>
      <c r="QFW71" s="47"/>
      <c r="QFX71" s="47"/>
      <c r="QFY71" s="47"/>
      <c r="QFZ71" s="47"/>
      <c r="QGA71" s="47"/>
      <c r="QGB71" s="47"/>
      <c r="QGC71" s="47"/>
      <c r="QGD71" s="47"/>
      <c r="QGE71" s="47"/>
      <c r="QGF71" s="47"/>
      <c r="QGG71" s="47"/>
      <c r="QGH71" s="47"/>
      <c r="QGI71" s="47"/>
      <c r="QGJ71" s="47"/>
      <c r="QGK71" s="47"/>
      <c r="QGL71" s="47"/>
      <c r="QGM71" s="47"/>
      <c r="QGN71" s="47"/>
      <c r="QGO71" s="47"/>
      <c r="QGP71" s="47"/>
      <c r="QGQ71" s="47"/>
      <c r="QGR71" s="47"/>
      <c r="QGS71" s="47"/>
      <c r="QGT71" s="47"/>
      <c r="QGU71" s="47"/>
      <c r="QGV71" s="47"/>
      <c r="QGW71" s="47"/>
      <c r="QGX71" s="47"/>
      <c r="QGY71" s="47"/>
      <c r="QGZ71" s="47"/>
      <c r="QHA71" s="47"/>
      <c r="QHB71" s="47"/>
      <c r="QHC71" s="47"/>
      <c r="QHD71" s="47"/>
      <c r="QHE71" s="47"/>
      <c r="QHF71" s="47"/>
      <c r="QHG71" s="47"/>
      <c r="QHH71" s="47"/>
      <c r="QHI71" s="47"/>
      <c r="QHJ71" s="47"/>
      <c r="QHK71" s="47"/>
      <c r="QHL71" s="47"/>
      <c r="QHM71" s="47"/>
      <c r="QHN71" s="47"/>
      <c r="QHO71" s="47"/>
      <c r="QHP71" s="47"/>
      <c r="QHQ71" s="47"/>
      <c r="QHR71" s="47"/>
      <c r="QHS71" s="47"/>
      <c r="QHT71" s="47"/>
      <c r="QHU71" s="47"/>
      <c r="QHV71" s="47"/>
      <c r="QHW71" s="47"/>
      <c r="QHX71" s="47"/>
      <c r="QHY71" s="47"/>
      <c r="QHZ71" s="47"/>
      <c r="QIA71" s="47"/>
      <c r="QIB71" s="47"/>
      <c r="QIC71" s="47"/>
      <c r="QID71" s="47"/>
      <c r="QIE71" s="47"/>
      <c r="QIF71" s="47"/>
      <c r="QIG71" s="47"/>
      <c r="QIH71" s="47"/>
      <c r="QII71" s="47"/>
      <c r="QIJ71" s="47"/>
      <c r="QIK71" s="47"/>
      <c r="QIL71" s="47"/>
      <c r="QIM71" s="47"/>
      <c r="QIN71" s="47"/>
      <c r="QIO71" s="47"/>
      <c r="QIP71" s="47"/>
      <c r="QIQ71" s="47"/>
      <c r="QIR71" s="47"/>
      <c r="QIS71" s="47"/>
      <c r="QIT71" s="47"/>
      <c r="QIU71" s="47"/>
      <c r="QIV71" s="47"/>
      <c r="QIW71" s="47"/>
      <c r="QIX71" s="47"/>
      <c r="QIY71" s="47"/>
      <c r="QIZ71" s="47"/>
      <c r="QJA71" s="47"/>
      <c r="QJB71" s="47"/>
      <c r="QJC71" s="47"/>
      <c r="QJD71" s="47"/>
      <c r="QJE71" s="47"/>
      <c r="QJF71" s="47"/>
      <c r="QJG71" s="47"/>
      <c r="QJH71" s="47"/>
      <c r="QJI71" s="47"/>
      <c r="QJJ71" s="47"/>
      <c r="QJK71" s="47"/>
      <c r="QJL71" s="47"/>
      <c r="QJM71" s="47"/>
      <c r="QJN71" s="47"/>
      <c r="QJO71" s="47"/>
      <c r="QJP71" s="47"/>
      <c r="QJQ71" s="47"/>
      <c r="QJR71" s="47"/>
      <c r="QJS71" s="47"/>
      <c r="QJT71" s="47"/>
      <c r="QJU71" s="47"/>
      <c r="QJV71" s="47"/>
      <c r="QJW71" s="47"/>
      <c r="QJX71" s="47"/>
      <c r="QJY71" s="47"/>
      <c r="QJZ71" s="47"/>
      <c r="QKA71" s="47"/>
      <c r="QKB71" s="47"/>
      <c r="QKC71" s="47"/>
      <c r="QKD71" s="47"/>
      <c r="QKE71" s="47"/>
      <c r="QKF71" s="47"/>
      <c r="QKG71" s="47"/>
      <c r="QKH71" s="47"/>
      <c r="QKI71" s="47"/>
      <c r="QKJ71" s="47"/>
      <c r="QKK71" s="47"/>
      <c r="QKL71" s="47"/>
      <c r="QKM71" s="47"/>
      <c r="QKN71" s="47"/>
      <c r="QKO71" s="47"/>
      <c r="QKP71" s="47"/>
      <c r="QKQ71" s="47"/>
      <c r="QKR71" s="47"/>
      <c r="QKS71" s="47"/>
      <c r="QKT71" s="47"/>
      <c r="QKU71" s="47"/>
      <c r="QKV71" s="47"/>
      <c r="QKW71" s="47"/>
      <c r="QKX71" s="47"/>
      <c r="QKY71" s="47"/>
      <c r="QKZ71" s="47"/>
      <c r="QLA71" s="47"/>
      <c r="QLB71" s="47"/>
      <c r="QLC71" s="47"/>
      <c r="QLD71" s="47"/>
      <c r="QLE71" s="47"/>
      <c r="QLF71" s="47"/>
      <c r="QLG71" s="47"/>
      <c r="QLH71" s="47"/>
      <c r="QLI71" s="47"/>
      <c r="QLJ71" s="47"/>
      <c r="QLK71" s="47"/>
      <c r="QLL71" s="47"/>
      <c r="QLM71" s="47"/>
      <c r="QLN71" s="47"/>
      <c r="QLO71" s="47"/>
      <c r="QLP71" s="47"/>
      <c r="QLQ71" s="47"/>
      <c r="QLR71" s="47"/>
      <c r="QLS71" s="47"/>
      <c r="QLT71" s="47"/>
      <c r="QLU71" s="47"/>
      <c r="QLV71" s="47"/>
      <c r="QLW71" s="47"/>
      <c r="QLX71" s="47"/>
      <c r="QLY71" s="47"/>
      <c r="QLZ71" s="47"/>
      <c r="QMA71" s="47"/>
      <c r="QMB71" s="47"/>
      <c r="QMC71" s="47"/>
      <c r="QMD71" s="47"/>
      <c r="QME71" s="47"/>
      <c r="QMF71" s="47"/>
      <c r="QMG71" s="47"/>
      <c r="QMH71" s="47"/>
      <c r="QMI71" s="47"/>
      <c r="QMJ71" s="47"/>
      <c r="QMK71" s="47"/>
      <c r="QML71" s="47"/>
      <c r="QMM71" s="47"/>
      <c r="QMN71" s="47"/>
      <c r="QMO71" s="47"/>
      <c r="QMP71" s="47"/>
      <c r="QMQ71" s="47"/>
      <c r="QMR71" s="47"/>
      <c r="QMS71" s="47"/>
      <c r="QMT71" s="47"/>
      <c r="QMU71" s="47"/>
      <c r="QMV71" s="47"/>
      <c r="QMW71" s="47"/>
      <c r="QMX71" s="47"/>
      <c r="QMY71" s="47"/>
      <c r="QMZ71" s="47"/>
      <c r="QNA71" s="47"/>
      <c r="QNB71" s="47"/>
      <c r="QNC71" s="47"/>
      <c r="QND71" s="47"/>
      <c r="QNE71" s="47"/>
      <c r="QNF71" s="47"/>
      <c r="QNG71" s="47"/>
      <c r="QNH71" s="47"/>
      <c r="QNI71" s="47"/>
      <c r="QNJ71" s="47"/>
      <c r="QNK71" s="47"/>
      <c r="QNL71" s="47"/>
      <c r="QNM71" s="47"/>
      <c r="QNN71" s="47"/>
      <c r="QNO71" s="47"/>
      <c r="QNP71" s="47"/>
      <c r="QNQ71" s="47"/>
      <c r="QNR71" s="47"/>
      <c r="QNS71" s="47"/>
      <c r="QNT71" s="47"/>
      <c r="QNU71" s="47"/>
      <c r="QNV71" s="47"/>
      <c r="QNW71" s="47"/>
      <c r="QNX71" s="47"/>
      <c r="QNY71" s="47"/>
      <c r="QNZ71" s="47"/>
      <c r="QOA71" s="47"/>
      <c r="QOB71" s="47"/>
      <c r="QOC71" s="47"/>
      <c r="QOD71" s="47"/>
      <c r="QOE71" s="47"/>
      <c r="QOF71" s="47"/>
      <c r="QOG71" s="47"/>
      <c r="QOH71" s="47"/>
      <c r="QOI71" s="47"/>
      <c r="QOJ71" s="47"/>
      <c r="QOK71" s="47"/>
      <c r="QOL71" s="47"/>
      <c r="QOM71" s="47"/>
      <c r="QON71" s="47"/>
      <c r="QOO71" s="47"/>
      <c r="QOP71" s="47"/>
      <c r="QOQ71" s="47"/>
      <c r="QOR71" s="47"/>
      <c r="QOS71" s="47"/>
      <c r="QOT71" s="47"/>
      <c r="QOU71" s="47"/>
      <c r="QOV71" s="47"/>
      <c r="QOW71" s="47"/>
      <c r="QOX71" s="47"/>
      <c r="QOY71" s="47"/>
      <c r="QOZ71" s="47"/>
      <c r="QPA71" s="47"/>
      <c r="QPB71" s="47"/>
      <c r="QPC71" s="47"/>
      <c r="QPD71" s="47"/>
      <c r="QPE71" s="47"/>
      <c r="QPF71" s="47"/>
      <c r="QPG71" s="47"/>
      <c r="QPH71" s="47"/>
      <c r="QPI71" s="47"/>
      <c r="QPJ71" s="47"/>
      <c r="QPK71" s="47"/>
      <c r="QPL71" s="47"/>
      <c r="QPM71" s="47"/>
      <c r="QPN71" s="47"/>
      <c r="QPO71" s="47"/>
      <c r="QPP71" s="47"/>
      <c r="QPQ71" s="47"/>
      <c r="QPR71" s="47"/>
      <c r="QPS71" s="47"/>
      <c r="QPT71" s="47"/>
      <c r="QPU71" s="47"/>
      <c r="QPV71" s="47"/>
      <c r="QPW71" s="47"/>
      <c r="QPX71" s="47"/>
      <c r="QPY71" s="47"/>
      <c r="QPZ71" s="47"/>
      <c r="QQA71" s="47"/>
      <c r="QQB71" s="47"/>
      <c r="QQC71" s="47"/>
      <c r="QQD71" s="47"/>
      <c r="QQE71" s="47"/>
      <c r="QQF71" s="47"/>
      <c r="QQG71" s="47"/>
      <c r="QQH71" s="47"/>
      <c r="QQI71" s="47"/>
      <c r="QQJ71" s="47"/>
      <c r="QQK71" s="47"/>
      <c r="QQL71" s="47"/>
      <c r="QQM71" s="47"/>
      <c r="QQN71" s="47"/>
      <c r="QQO71" s="47"/>
      <c r="QQP71" s="47"/>
      <c r="QQQ71" s="47"/>
      <c r="QQR71" s="47"/>
      <c r="QQS71" s="47"/>
      <c r="QQT71" s="47"/>
      <c r="QQU71" s="47"/>
      <c r="QQV71" s="47"/>
      <c r="QQW71" s="47"/>
      <c r="QQX71" s="47"/>
      <c r="QQY71" s="47"/>
      <c r="QQZ71" s="47"/>
      <c r="QRA71" s="47"/>
      <c r="QRB71" s="47"/>
      <c r="QRC71" s="47"/>
      <c r="QRD71" s="47"/>
      <c r="QRE71" s="47"/>
      <c r="QRF71" s="47"/>
      <c r="QRG71" s="47"/>
      <c r="QRH71" s="47"/>
      <c r="QRI71" s="47"/>
      <c r="QRJ71" s="47"/>
      <c r="QRK71" s="47"/>
      <c r="QRL71" s="47"/>
      <c r="QRM71" s="47"/>
      <c r="QRN71" s="47"/>
      <c r="QRO71" s="47"/>
      <c r="QRP71" s="47"/>
      <c r="QRQ71" s="47"/>
      <c r="QRR71" s="47"/>
      <c r="QRS71" s="47"/>
      <c r="QRT71" s="47"/>
      <c r="QRU71" s="47"/>
      <c r="QRV71" s="47"/>
      <c r="QRW71" s="47"/>
      <c r="QRX71" s="47"/>
      <c r="QRY71" s="47"/>
      <c r="QRZ71" s="47"/>
      <c r="QSA71" s="47"/>
      <c r="QSB71" s="47"/>
      <c r="QSC71" s="47"/>
      <c r="QSD71" s="47"/>
      <c r="QSE71" s="47"/>
      <c r="QSF71" s="47"/>
      <c r="QSG71" s="47"/>
      <c r="QSH71" s="47"/>
      <c r="QSI71" s="47"/>
      <c r="QSJ71" s="47"/>
      <c r="QSK71" s="47"/>
      <c r="QSL71" s="47"/>
      <c r="QSM71" s="47"/>
      <c r="QSN71" s="47"/>
      <c r="QSO71" s="47"/>
      <c r="QSP71" s="47"/>
      <c r="QSQ71" s="47"/>
      <c r="QSR71" s="47"/>
      <c r="QSS71" s="47"/>
      <c r="QST71" s="47"/>
      <c r="QSU71" s="47"/>
      <c r="QSV71" s="47"/>
      <c r="QSW71" s="47"/>
      <c r="QSX71" s="47"/>
      <c r="QSY71" s="47"/>
      <c r="QSZ71" s="47"/>
      <c r="QTA71" s="47"/>
      <c r="QTB71" s="47"/>
      <c r="QTC71" s="47"/>
      <c r="QTD71" s="47"/>
      <c r="QTE71" s="47"/>
      <c r="QTF71" s="47"/>
      <c r="QTG71" s="47"/>
      <c r="QTH71" s="47"/>
      <c r="QTI71" s="47"/>
      <c r="QTJ71" s="47"/>
      <c r="QTK71" s="47"/>
      <c r="QTL71" s="47"/>
      <c r="QTM71" s="47"/>
      <c r="QTN71" s="47"/>
      <c r="QTO71" s="47"/>
      <c r="QTP71" s="47"/>
      <c r="QTQ71" s="47"/>
      <c r="QTR71" s="47"/>
      <c r="QTS71" s="47"/>
      <c r="QTT71" s="47"/>
      <c r="QTU71" s="47"/>
      <c r="QTV71" s="47"/>
      <c r="QTW71" s="47"/>
      <c r="QTX71" s="47"/>
      <c r="QTY71" s="47"/>
      <c r="QTZ71" s="47"/>
      <c r="QUA71" s="47"/>
      <c r="QUB71" s="47"/>
      <c r="QUC71" s="47"/>
      <c r="QUD71" s="47"/>
      <c r="QUE71" s="47"/>
      <c r="QUF71" s="47"/>
      <c r="QUG71" s="47"/>
      <c r="QUH71" s="47"/>
      <c r="QUI71" s="47"/>
      <c r="QUJ71" s="47"/>
      <c r="QUK71" s="47"/>
      <c r="QUL71" s="47"/>
      <c r="QUM71" s="47"/>
      <c r="QUN71" s="47"/>
      <c r="QUO71" s="47"/>
      <c r="QUP71" s="47"/>
      <c r="QUQ71" s="47"/>
      <c r="QUR71" s="47"/>
      <c r="QUS71" s="47"/>
      <c r="QUT71" s="47"/>
      <c r="QUU71" s="47"/>
      <c r="QUV71" s="47"/>
      <c r="QUW71" s="47"/>
      <c r="QUX71" s="47"/>
      <c r="QUY71" s="47"/>
      <c r="QUZ71" s="47"/>
      <c r="QVA71" s="47"/>
      <c r="QVB71" s="47"/>
      <c r="QVC71" s="47"/>
      <c r="QVD71" s="47"/>
      <c r="QVE71" s="47"/>
      <c r="QVF71" s="47"/>
      <c r="QVG71" s="47"/>
      <c r="QVH71" s="47"/>
      <c r="QVI71" s="47"/>
      <c r="QVJ71" s="47"/>
      <c r="QVK71" s="47"/>
      <c r="QVL71" s="47"/>
      <c r="QVM71" s="47"/>
      <c r="QVN71" s="47"/>
      <c r="QVO71" s="47"/>
      <c r="QVP71" s="47"/>
      <c r="QVQ71" s="47"/>
      <c r="QVR71" s="47"/>
      <c r="QVS71" s="47"/>
      <c r="QVT71" s="47"/>
      <c r="QVU71" s="47"/>
      <c r="QVV71" s="47"/>
      <c r="QVW71" s="47"/>
      <c r="QVX71" s="47"/>
      <c r="QVY71" s="47"/>
      <c r="QVZ71" s="47"/>
      <c r="QWA71" s="47"/>
      <c r="QWB71" s="47"/>
      <c r="QWC71" s="47"/>
      <c r="QWD71" s="47"/>
      <c r="QWE71" s="47"/>
      <c r="QWF71" s="47"/>
      <c r="QWG71" s="47"/>
      <c r="QWH71" s="47"/>
      <c r="QWI71" s="47"/>
      <c r="QWJ71" s="47"/>
      <c r="QWK71" s="47"/>
      <c r="QWL71" s="47"/>
      <c r="QWM71" s="47"/>
      <c r="QWN71" s="47"/>
      <c r="QWO71" s="47"/>
      <c r="QWP71" s="47"/>
      <c r="QWQ71" s="47"/>
      <c r="QWR71" s="47"/>
      <c r="QWS71" s="47"/>
      <c r="QWT71" s="47"/>
      <c r="QWU71" s="47"/>
      <c r="QWV71" s="47"/>
      <c r="QWW71" s="47"/>
      <c r="QWX71" s="47"/>
      <c r="QWY71" s="47"/>
      <c r="QWZ71" s="47"/>
      <c r="QXA71" s="47"/>
      <c r="QXB71" s="47"/>
      <c r="QXC71" s="47"/>
      <c r="QXD71" s="47"/>
      <c r="QXE71" s="47"/>
      <c r="QXF71" s="47"/>
      <c r="QXG71" s="47"/>
      <c r="QXH71" s="47"/>
      <c r="QXI71" s="47"/>
      <c r="QXJ71" s="47"/>
      <c r="QXK71" s="47"/>
      <c r="QXL71" s="47"/>
      <c r="QXM71" s="47"/>
      <c r="QXN71" s="47"/>
      <c r="QXO71" s="47"/>
      <c r="QXP71" s="47"/>
      <c r="QXQ71" s="47"/>
      <c r="QXR71" s="47"/>
      <c r="QXS71" s="47"/>
      <c r="QXT71" s="47"/>
      <c r="QXU71" s="47"/>
      <c r="QXV71" s="47"/>
      <c r="QXW71" s="47"/>
      <c r="QXX71" s="47"/>
      <c r="QXY71" s="47"/>
      <c r="QXZ71" s="47"/>
      <c r="QYA71" s="47"/>
      <c r="QYB71" s="47"/>
      <c r="QYC71" s="47"/>
      <c r="QYD71" s="47"/>
      <c r="QYE71" s="47"/>
      <c r="QYF71" s="47"/>
      <c r="QYG71" s="47"/>
      <c r="QYH71" s="47"/>
      <c r="QYI71" s="47"/>
      <c r="QYJ71" s="47"/>
      <c r="QYK71" s="47"/>
      <c r="QYL71" s="47"/>
      <c r="QYM71" s="47"/>
      <c r="QYN71" s="47"/>
      <c r="QYO71" s="47"/>
      <c r="QYP71" s="47"/>
      <c r="QYQ71" s="47"/>
      <c r="QYR71" s="47"/>
      <c r="QYS71" s="47"/>
      <c r="QYT71" s="47"/>
      <c r="QYU71" s="47"/>
      <c r="QYV71" s="47"/>
      <c r="QYW71" s="47"/>
      <c r="QYX71" s="47"/>
      <c r="QYY71" s="47"/>
      <c r="QYZ71" s="47"/>
      <c r="QZA71" s="47"/>
      <c r="QZB71" s="47"/>
      <c r="QZC71" s="47"/>
      <c r="QZD71" s="47"/>
      <c r="QZE71" s="47"/>
      <c r="QZF71" s="47"/>
      <c r="QZG71" s="47"/>
      <c r="QZH71" s="47"/>
      <c r="QZI71" s="47"/>
      <c r="QZJ71" s="47"/>
      <c r="QZK71" s="47"/>
      <c r="QZL71" s="47"/>
      <c r="QZM71" s="47"/>
      <c r="QZN71" s="47"/>
      <c r="QZO71" s="47"/>
      <c r="QZP71" s="47"/>
      <c r="QZQ71" s="47"/>
      <c r="QZR71" s="47"/>
      <c r="QZS71" s="47"/>
      <c r="QZT71" s="47"/>
      <c r="QZU71" s="47"/>
      <c r="QZV71" s="47"/>
      <c r="QZW71" s="47"/>
      <c r="QZX71" s="47"/>
      <c r="QZY71" s="47"/>
      <c r="QZZ71" s="47"/>
      <c r="RAA71" s="47"/>
      <c r="RAB71" s="47"/>
      <c r="RAC71" s="47"/>
      <c r="RAD71" s="47"/>
      <c r="RAE71" s="47"/>
      <c r="RAF71" s="47"/>
      <c r="RAG71" s="47"/>
      <c r="RAH71" s="47"/>
      <c r="RAI71" s="47"/>
      <c r="RAJ71" s="47"/>
      <c r="RAK71" s="47"/>
      <c r="RAL71" s="47"/>
      <c r="RAM71" s="47"/>
      <c r="RAN71" s="47"/>
      <c r="RAO71" s="47"/>
      <c r="RAP71" s="47"/>
      <c r="RAQ71" s="47"/>
      <c r="RAR71" s="47"/>
      <c r="RAS71" s="47"/>
      <c r="RAT71" s="47"/>
      <c r="RAU71" s="47"/>
      <c r="RAV71" s="47"/>
      <c r="RAW71" s="47"/>
      <c r="RAX71" s="47"/>
      <c r="RAY71" s="47"/>
      <c r="RAZ71" s="47"/>
      <c r="RBA71" s="47"/>
      <c r="RBB71" s="47"/>
      <c r="RBC71" s="47"/>
      <c r="RBD71" s="47"/>
      <c r="RBE71" s="47"/>
      <c r="RBF71" s="47"/>
      <c r="RBG71" s="47"/>
      <c r="RBH71" s="47"/>
      <c r="RBI71" s="47"/>
      <c r="RBJ71" s="47"/>
      <c r="RBK71" s="47"/>
      <c r="RBL71" s="47"/>
      <c r="RBM71" s="47"/>
      <c r="RBN71" s="47"/>
      <c r="RBO71" s="47"/>
      <c r="RBP71" s="47"/>
      <c r="RBQ71" s="47"/>
      <c r="RBR71" s="47"/>
      <c r="RBS71" s="47"/>
      <c r="RBT71" s="47"/>
      <c r="RBU71" s="47"/>
      <c r="RBV71" s="47"/>
      <c r="RBW71" s="47"/>
      <c r="RBX71" s="47"/>
      <c r="RBY71" s="47"/>
      <c r="RBZ71" s="47"/>
      <c r="RCA71" s="47"/>
      <c r="RCB71" s="47"/>
      <c r="RCC71" s="47"/>
      <c r="RCD71" s="47"/>
      <c r="RCE71" s="47"/>
      <c r="RCF71" s="47"/>
      <c r="RCG71" s="47"/>
      <c r="RCH71" s="47"/>
      <c r="RCI71" s="47"/>
      <c r="RCJ71" s="47"/>
      <c r="RCK71" s="47"/>
      <c r="RCL71" s="47"/>
      <c r="RCM71" s="47"/>
      <c r="RCN71" s="47"/>
      <c r="RCO71" s="47"/>
      <c r="RCP71" s="47"/>
      <c r="RCQ71" s="47"/>
      <c r="RCR71" s="47"/>
      <c r="RCS71" s="47"/>
      <c r="RCT71" s="47"/>
      <c r="RCU71" s="47"/>
      <c r="RCV71" s="47"/>
      <c r="RCW71" s="47"/>
      <c r="RCX71" s="47"/>
      <c r="RCY71" s="47"/>
      <c r="RCZ71" s="47"/>
      <c r="RDA71" s="47"/>
      <c r="RDB71" s="47"/>
      <c r="RDC71" s="47"/>
      <c r="RDD71" s="47"/>
      <c r="RDE71" s="47"/>
      <c r="RDF71" s="47"/>
      <c r="RDG71" s="47"/>
      <c r="RDH71" s="47"/>
      <c r="RDI71" s="47"/>
      <c r="RDJ71" s="47"/>
      <c r="RDK71" s="47"/>
      <c r="RDL71" s="47"/>
      <c r="RDM71" s="47"/>
      <c r="RDN71" s="47"/>
      <c r="RDO71" s="47"/>
      <c r="RDP71" s="47"/>
      <c r="RDQ71" s="47"/>
      <c r="RDR71" s="47"/>
      <c r="RDS71" s="47"/>
      <c r="RDT71" s="47"/>
      <c r="RDU71" s="47"/>
      <c r="RDV71" s="47"/>
      <c r="RDW71" s="47"/>
      <c r="RDX71" s="47"/>
      <c r="RDY71" s="47"/>
      <c r="RDZ71" s="47"/>
      <c r="REA71" s="47"/>
      <c r="REB71" s="47"/>
      <c r="REC71" s="47"/>
      <c r="RED71" s="47"/>
      <c r="REE71" s="47"/>
      <c r="REF71" s="47"/>
      <c r="REG71" s="47"/>
      <c r="REH71" s="47"/>
      <c r="REI71" s="47"/>
      <c r="REJ71" s="47"/>
      <c r="REK71" s="47"/>
      <c r="REL71" s="47"/>
      <c r="REM71" s="47"/>
      <c r="REN71" s="47"/>
      <c r="REO71" s="47"/>
      <c r="REP71" s="47"/>
      <c r="REQ71" s="47"/>
      <c r="RER71" s="47"/>
      <c r="RES71" s="47"/>
      <c r="RET71" s="47"/>
      <c r="REU71" s="47"/>
      <c r="REV71" s="47"/>
      <c r="REW71" s="47"/>
      <c r="REX71" s="47"/>
      <c r="REY71" s="47"/>
      <c r="REZ71" s="47"/>
      <c r="RFA71" s="47"/>
      <c r="RFB71" s="47"/>
      <c r="RFC71" s="47"/>
      <c r="RFD71" s="47"/>
      <c r="RFE71" s="47"/>
      <c r="RFF71" s="47"/>
      <c r="RFG71" s="47"/>
      <c r="RFH71" s="47"/>
      <c r="RFI71" s="47"/>
      <c r="RFJ71" s="47"/>
      <c r="RFK71" s="47"/>
      <c r="RFL71" s="47"/>
      <c r="RFM71" s="47"/>
      <c r="RFN71" s="47"/>
      <c r="RFO71" s="47"/>
      <c r="RFP71" s="47"/>
      <c r="RFQ71" s="47"/>
      <c r="RFR71" s="47"/>
      <c r="RFS71" s="47"/>
      <c r="RFT71" s="47"/>
      <c r="RFU71" s="47"/>
      <c r="RFV71" s="47"/>
      <c r="RFW71" s="47"/>
      <c r="RFX71" s="47"/>
      <c r="RFY71" s="47"/>
      <c r="RFZ71" s="47"/>
      <c r="RGA71" s="47"/>
      <c r="RGB71" s="47"/>
      <c r="RGC71" s="47"/>
      <c r="RGD71" s="47"/>
      <c r="RGE71" s="47"/>
      <c r="RGF71" s="47"/>
      <c r="RGG71" s="47"/>
      <c r="RGH71" s="47"/>
      <c r="RGI71" s="47"/>
      <c r="RGJ71" s="47"/>
      <c r="RGK71" s="47"/>
      <c r="RGL71" s="47"/>
      <c r="RGM71" s="47"/>
      <c r="RGN71" s="47"/>
      <c r="RGO71" s="47"/>
      <c r="RGP71" s="47"/>
      <c r="RGQ71" s="47"/>
      <c r="RGR71" s="47"/>
      <c r="RGS71" s="47"/>
      <c r="RGT71" s="47"/>
      <c r="RGU71" s="47"/>
      <c r="RGV71" s="47"/>
      <c r="RGW71" s="47"/>
      <c r="RGX71" s="47"/>
      <c r="RGY71" s="47"/>
      <c r="RGZ71" s="47"/>
      <c r="RHA71" s="47"/>
      <c r="RHB71" s="47"/>
      <c r="RHC71" s="47"/>
      <c r="RHD71" s="47"/>
      <c r="RHE71" s="47"/>
      <c r="RHF71" s="47"/>
      <c r="RHG71" s="47"/>
      <c r="RHH71" s="47"/>
      <c r="RHI71" s="47"/>
      <c r="RHJ71" s="47"/>
      <c r="RHK71" s="47"/>
      <c r="RHL71" s="47"/>
      <c r="RHM71" s="47"/>
      <c r="RHN71" s="47"/>
      <c r="RHO71" s="47"/>
      <c r="RHP71" s="47"/>
      <c r="RHQ71" s="47"/>
      <c r="RHR71" s="47"/>
      <c r="RHS71" s="47"/>
      <c r="RHT71" s="47"/>
      <c r="RHU71" s="47"/>
      <c r="RHV71" s="47"/>
      <c r="RHW71" s="47"/>
      <c r="RHX71" s="47"/>
      <c r="RHY71" s="47"/>
      <c r="RHZ71" s="47"/>
      <c r="RIA71" s="47"/>
      <c r="RIB71" s="47"/>
      <c r="RIC71" s="47"/>
      <c r="RID71" s="47"/>
      <c r="RIE71" s="47"/>
      <c r="RIF71" s="47"/>
      <c r="RIG71" s="47"/>
      <c r="RIH71" s="47"/>
      <c r="RII71" s="47"/>
      <c r="RIJ71" s="47"/>
      <c r="RIK71" s="47"/>
      <c r="RIL71" s="47"/>
      <c r="RIM71" s="47"/>
      <c r="RIN71" s="47"/>
      <c r="RIO71" s="47"/>
      <c r="RIP71" s="47"/>
      <c r="RIQ71" s="47"/>
      <c r="RIR71" s="47"/>
      <c r="RIS71" s="47"/>
      <c r="RIT71" s="47"/>
      <c r="RIU71" s="47"/>
      <c r="RIV71" s="47"/>
      <c r="RIW71" s="47"/>
      <c r="RIX71" s="47"/>
      <c r="RIY71" s="47"/>
      <c r="RIZ71" s="47"/>
      <c r="RJA71" s="47"/>
      <c r="RJB71" s="47"/>
      <c r="RJC71" s="47"/>
      <c r="RJD71" s="47"/>
      <c r="RJE71" s="47"/>
      <c r="RJF71" s="47"/>
      <c r="RJG71" s="47"/>
      <c r="RJH71" s="47"/>
      <c r="RJI71" s="47"/>
      <c r="RJJ71" s="47"/>
      <c r="RJK71" s="47"/>
      <c r="RJL71" s="47"/>
      <c r="RJM71" s="47"/>
      <c r="RJN71" s="47"/>
      <c r="RJO71" s="47"/>
      <c r="RJP71" s="47"/>
      <c r="RJQ71" s="47"/>
      <c r="RJR71" s="47"/>
      <c r="RJS71" s="47"/>
      <c r="RJT71" s="47"/>
      <c r="RJU71" s="47"/>
      <c r="RJV71" s="47"/>
      <c r="RJW71" s="47"/>
      <c r="RJX71" s="47"/>
      <c r="RJY71" s="47"/>
      <c r="RJZ71" s="47"/>
      <c r="RKA71" s="47"/>
      <c r="RKB71" s="47"/>
      <c r="RKC71" s="47"/>
      <c r="RKD71" s="47"/>
      <c r="RKE71" s="47"/>
      <c r="RKF71" s="47"/>
      <c r="RKG71" s="47"/>
      <c r="RKH71" s="47"/>
      <c r="RKI71" s="47"/>
      <c r="RKJ71" s="47"/>
      <c r="RKK71" s="47"/>
      <c r="RKL71" s="47"/>
      <c r="RKM71" s="47"/>
      <c r="RKN71" s="47"/>
      <c r="RKO71" s="47"/>
      <c r="RKP71" s="47"/>
      <c r="RKQ71" s="47"/>
      <c r="RKR71" s="47"/>
      <c r="RKS71" s="47"/>
      <c r="RKT71" s="47"/>
      <c r="RKU71" s="47"/>
      <c r="RKV71" s="47"/>
      <c r="RKW71" s="47"/>
      <c r="RKX71" s="47"/>
      <c r="RKY71" s="47"/>
      <c r="RKZ71" s="47"/>
      <c r="RLA71" s="47"/>
      <c r="RLB71" s="47"/>
      <c r="RLC71" s="47"/>
      <c r="RLD71" s="47"/>
      <c r="RLE71" s="47"/>
      <c r="RLF71" s="47"/>
      <c r="RLG71" s="47"/>
      <c r="RLH71" s="47"/>
      <c r="RLI71" s="47"/>
      <c r="RLJ71" s="47"/>
      <c r="RLK71" s="47"/>
      <c r="RLL71" s="47"/>
      <c r="RLM71" s="47"/>
      <c r="RLN71" s="47"/>
      <c r="RLO71" s="47"/>
      <c r="RLP71" s="47"/>
      <c r="RLQ71" s="47"/>
      <c r="RLR71" s="47"/>
      <c r="RLS71" s="47"/>
      <c r="RLT71" s="47"/>
      <c r="RLU71" s="47"/>
      <c r="RLV71" s="47"/>
      <c r="RLW71" s="47"/>
      <c r="RLX71" s="47"/>
      <c r="RLY71" s="47"/>
      <c r="RLZ71" s="47"/>
      <c r="RMA71" s="47"/>
      <c r="RMB71" s="47"/>
      <c r="RMC71" s="47"/>
      <c r="RMD71" s="47"/>
      <c r="RME71" s="47"/>
      <c r="RMF71" s="47"/>
      <c r="RMG71" s="47"/>
      <c r="RMH71" s="47"/>
      <c r="RMI71" s="47"/>
      <c r="RMJ71" s="47"/>
      <c r="RMK71" s="47"/>
      <c r="RML71" s="47"/>
      <c r="RMM71" s="47"/>
      <c r="RMN71" s="47"/>
      <c r="RMO71" s="47"/>
      <c r="RMP71" s="47"/>
      <c r="RMQ71" s="47"/>
      <c r="RMR71" s="47"/>
      <c r="RMS71" s="47"/>
      <c r="RMT71" s="47"/>
      <c r="RMU71" s="47"/>
      <c r="RMV71" s="47"/>
      <c r="RMW71" s="47"/>
      <c r="RMX71" s="47"/>
      <c r="RMY71" s="47"/>
      <c r="RMZ71" s="47"/>
      <c r="RNA71" s="47"/>
      <c r="RNB71" s="47"/>
      <c r="RNC71" s="47"/>
      <c r="RND71" s="47"/>
      <c r="RNE71" s="47"/>
      <c r="RNF71" s="47"/>
      <c r="RNG71" s="47"/>
      <c r="RNH71" s="47"/>
      <c r="RNI71" s="47"/>
      <c r="RNJ71" s="47"/>
      <c r="RNK71" s="47"/>
      <c r="RNL71" s="47"/>
      <c r="RNM71" s="47"/>
      <c r="RNN71" s="47"/>
      <c r="RNO71" s="47"/>
      <c r="RNP71" s="47"/>
      <c r="RNQ71" s="47"/>
      <c r="RNR71" s="47"/>
      <c r="RNS71" s="47"/>
      <c r="RNT71" s="47"/>
      <c r="RNU71" s="47"/>
      <c r="RNV71" s="47"/>
      <c r="RNW71" s="47"/>
      <c r="RNX71" s="47"/>
      <c r="RNY71" s="47"/>
      <c r="RNZ71" s="47"/>
      <c r="ROA71" s="47"/>
      <c r="ROB71" s="47"/>
      <c r="ROC71" s="47"/>
      <c r="ROD71" s="47"/>
      <c r="ROE71" s="47"/>
      <c r="ROF71" s="47"/>
      <c r="ROG71" s="47"/>
      <c r="ROH71" s="47"/>
      <c r="ROI71" s="47"/>
      <c r="ROJ71" s="47"/>
      <c r="ROK71" s="47"/>
      <c r="ROL71" s="47"/>
      <c r="ROM71" s="47"/>
      <c r="RON71" s="47"/>
      <c r="ROO71" s="47"/>
      <c r="ROP71" s="47"/>
      <c r="ROQ71" s="47"/>
      <c r="ROR71" s="47"/>
      <c r="ROS71" s="47"/>
      <c r="ROT71" s="47"/>
      <c r="ROU71" s="47"/>
      <c r="ROV71" s="47"/>
      <c r="ROW71" s="47"/>
      <c r="ROX71" s="47"/>
      <c r="ROY71" s="47"/>
      <c r="ROZ71" s="47"/>
      <c r="RPA71" s="47"/>
      <c r="RPB71" s="47"/>
      <c r="RPC71" s="47"/>
      <c r="RPD71" s="47"/>
      <c r="RPE71" s="47"/>
      <c r="RPF71" s="47"/>
      <c r="RPG71" s="47"/>
      <c r="RPH71" s="47"/>
      <c r="RPI71" s="47"/>
      <c r="RPJ71" s="47"/>
      <c r="RPK71" s="47"/>
      <c r="RPL71" s="47"/>
      <c r="RPM71" s="47"/>
      <c r="RPN71" s="47"/>
      <c r="RPO71" s="47"/>
      <c r="RPP71" s="47"/>
      <c r="RPQ71" s="47"/>
      <c r="RPR71" s="47"/>
      <c r="RPS71" s="47"/>
      <c r="RPT71" s="47"/>
      <c r="RPU71" s="47"/>
      <c r="RPV71" s="47"/>
      <c r="RPW71" s="47"/>
      <c r="RPX71" s="47"/>
      <c r="RPY71" s="47"/>
      <c r="RPZ71" s="47"/>
      <c r="RQA71" s="47"/>
      <c r="RQB71" s="47"/>
      <c r="RQC71" s="47"/>
      <c r="RQD71" s="47"/>
      <c r="RQE71" s="47"/>
      <c r="RQF71" s="47"/>
      <c r="RQG71" s="47"/>
      <c r="RQH71" s="47"/>
      <c r="RQI71" s="47"/>
      <c r="RQJ71" s="47"/>
      <c r="RQK71" s="47"/>
      <c r="RQL71" s="47"/>
      <c r="RQM71" s="47"/>
      <c r="RQN71" s="47"/>
      <c r="RQO71" s="47"/>
      <c r="RQP71" s="47"/>
      <c r="RQQ71" s="47"/>
      <c r="RQR71" s="47"/>
      <c r="RQS71" s="47"/>
      <c r="RQT71" s="47"/>
      <c r="RQU71" s="47"/>
      <c r="RQV71" s="47"/>
      <c r="RQW71" s="47"/>
      <c r="RQX71" s="47"/>
      <c r="RQY71" s="47"/>
      <c r="RQZ71" s="47"/>
      <c r="RRA71" s="47"/>
      <c r="RRB71" s="47"/>
      <c r="RRC71" s="47"/>
      <c r="RRD71" s="47"/>
      <c r="RRE71" s="47"/>
      <c r="RRF71" s="47"/>
      <c r="RRG71" s="47"/>
      <c r="RRH71" s="47"/>
      <c r="RRI71" s="47"/>
      <c r="RRJ71" s="47"/>
      <c r="RRK71" s="47"/>
      <c r="RRL71" s="47"/>
      <c r="RRM71" s="47"/>
      <c r="RRN71" s="47"/>
      <c r="RRO71" s="47"/>
      <c r="RRP71" s="47"/>
      <c r="RRQ71" s="47"/>
      <c r="RRR71" s="47"/>
      <c r="RRS71" s="47"/>
      <c r="RRT71" s="47"/>
      <c r="RRU71" s="47"/>
      <c r="RRV71" s="47"/>
      <c r="RRW71" s="47"/>
      <c r="RRX71" s="47"/>
      <c r="RRY71" s="47"/>
      <c r="RRZ71" s="47"/>
      <c r="RSA71" s="47"/>
      <c r="RSB71" s="47"/>
      <c r="RSC71" s="47"/>
      <c r="RSD71" s="47"/>
      <c r="RSE71" s="47"/>
      <c r="RSF71" s="47"/>
      <c r="RSG71" s="47"/>
      <c r="RSH71" s="47"/>
      <c r="RSI71" s="47"/>
      <c r="RSJ71" s="47"/>
      <c r="RSK71" s="47"/>
      <c r="RSL71" s="47"/>
      <c r="RSM71" s="47"/>
      <c r="RSN71" s="47"/>
      <c r="RSO71" s="47"/>
      <c r="RSP71" s="47"/>
      <c r="RSQ71" s="47"/>
      <c r="RSR71" s="47"/>
      <c r="RSS71" s="47"/>
      <c r="RST71" s="47"/>
      <c r="RSU71" s="47"/>
      <c r="RSV71" s="47"/>
      <c r="RSW71" s="47"/>
      <c r="RSX71" s="47"/>
      <c r="RSY71" s="47"/>
      <c r="RSZ71" s="47"/>
      <c r="RTA71" s="47"/>
      <c r="RTB71" s="47"/>
      <c r="RTC71" s="47"/>
      <c r="RTD71" s="47"/>
      <c r="RTE71" s="47"/>
      <c r="RTF71" s="47"/>
      <c r="RTG71" s="47"/>
      <c r="RTH71" s="47"/>
      <c r="RTI71" s="47"/>
      <c r="RTJ71" s="47"/>
      <c r="RTK71" s="47"/>
      <c r="RTL71" s="47"/>
      <c r="RTM71" s="47"/>
      <c r="RTN71" s="47"/>
      <c r="RTO71" s="47"/>
      <c r="RTP71" s="47"/>
      <c r="RTQ71" s="47"/>
      <c r="RTR71" s="47"/>
      <c r="RTS71" s="47"/>
      <c r="RTT71" s="47"/>
      <c r="RTU71" s="47"/>
      <c r="RTV71" s="47"/>
      <c r="RTW71" s="47"/>
      <c r="RTX71" s="47"/>
      <c r="RTY71" s="47"/>
      <c r="RTZ71" s="47"/>
      <c r="RUA71" s="47"/>
      <c r="RUB71" s="47"/>
      <c r="RUC71" s="47"/>
      <c r="RUD71" s="47"/>
      <c r="RUE71" s="47"/>
      <c r="RUF71" s="47"/>
      <c r="RUG71" s="47"/>
      <c r="RUH71" s="47"/>
      <c r="RUI71" s="47"/>
      <c r="RUJ71" s="47"/>
      <c r="RUK71" s="47"/>
      <c r="RUL71" s="47"/>
      <c r="RUM71" s="47"/>
      <c r="RUN71" s="47"/>
      <c r="RUO71" s="47"/>
      <c r="RUP71" s="47"/>
      <c r="RUQ71" s="47"/>
      <c r="RUR71" s="47"/>
      <c r="RUS71" s="47"/>
      <c r="RUT71" s="47"/>
      <c r="RUU71" s="47"/>
      <c r="RUV71" s="47"/>
      <c r="RUW71" s="47"/>
      <c r="RUX71" s="47"/>
      <c r="RUY71" s="47"/>
      <c r="RUZ71" s="47"/>
      <c r="RVA71" s="47"/>
      <c r="RVB71" s="47"/>
      <c r="RVC71" s="47"/>
      <c r="RVD71" s="47"/>
      <c r="RVE71" s="47"/>
      <c r="RVF71" s="47"/>
      <c r="RVG71" s="47"/>
      <c r="RVH71" s="47"/>
      <c r="RVI71" s="47"/>
      <c r="RVJ71" s="47"/>
      <c r="RVK71" s="47"/>
      <c r="RVL71" s="47"/>
      <c r="RVM71" s="47"/>
      <c r="RVN71" s="47"/>
      <c r="RVO71" s="47"/>
      <c r="RVP71" s="47"/>
      <c r="RVQ71" s="47"/>
      <c r="RVR71" s="47"/>
      <c r="RVS71" s="47"/>
      <c r="RVT71" s="47"/>
      <c r="RVU71" s="47"/>
      <c r="RVV71" s="47"/>
      <c r="RVW71" s="47"/>
      <c r="RVX71" s="47"/>
      <c r="RVY71" s="47"/>
      <c r="RVZ71" s="47"/>
      <c r="RWA71" s="47"/>
      <c r="RWB71" s="47"/>
      <c r="RWC71" s="47"/>
      <c r="RWD71" s="47"/>
      <c r="RWE71" s="47"/>
      <c r="RWF71" s="47"/>
      <c r="RWG71" s="47"/>
      <c r="RWH71" s="47"/>
      <c r="RWI71" s="47"/>
      <c r="RWJ71" s="47"/>
      <c r="RWK71" s="47"/>
      <c r="RWL71" s="47"/>
      <c r="RWM71" s="47"/>
      <c r="RWN71" s="47"/>
      <c r="RWO71" s="47"/>
      <c r="RWP71" s="47"/>
      <c r="RWQ71" s="47"/>
      <c r="RWR71" s="47"/>
      <c r="RWS71" s="47"/>
      <c r="RWT71" s="47"/>
      <c r="RWU71" s="47"/>
      <c r="RWV71" s="47"/>
      <c r="RWW71" s="47"/>
      <c r="RWX71" s="47"/>
      <c r="RWY71" s="47"/>
      <c r="RWZ71" s="47"/>
      <c r="RXA71" s="47"/>
      <c r="RXB71" s="47"/>
      <c r="RXC71" s="47"/>
      <c r="RXD71" s="47"/>
      <c r="RXE71" s="47"/>
      <c r="RXF71" s="47"/>
      <c r="RXG71" s="47"/>
      <c r="RXH71" s="47"/>
      <c r="RXI71" s="47"/>
      <c r="RXJ71" s="47"/>
      <c r="RXK71" s="47"/>
      <c r="RXL71" s="47"/>
      <c r="RXM71" s="47"/>
      <c r="RXN71" s="47"/>
      <c r="RXO71" s="47"/>
      <c r="RXP71" s="47"/>
      <c r="RXQ71" s="47"/>
      <c r="RXR71" s="47"/>
      <c r="RXS71" s="47"/>
      <c r="RXT71" s="47"/>
      <c r="RXU71" s="47"/>
      <c r="RXV71" s="47"/>
      <c r="RXW71" s="47"/>
      <c r="RXX71" s="47"/>
      <c r="RXY71" s="47"/>
      <c r="RXZ71" s="47"/>
      <c r="RYA71" s="47"/>
      <c r="RYB71" s="47"/>
      <c r="RYC71" s="47"/>
      <c r="RYD71" s="47"/>
      <c r="RYE71" s="47"/>
      <c r="RYF71" s="47"/>
      <c r="RYG71" s="47"/>
      <c r="RYH71" s="47"/>
      <c r="RYI71" s="47"/>
      <c r="RYJ71" s="47"/>
      <c r="RYK71" s="47"/>
      <c r="RYL71" s="47"/>
      <c r="RYM71" s="47"/>
      <c r="RYN71" s="47"/>
      <c r="RYO71" s="47"/>
      <c r="RYP71" s="47"/>
      <c r="RYQ71" s="47"/>
      <c r="RYR71" s="47"/>
      <c r="RYS71" s="47"/>
      <c r="RYT71" s="47"/>
      <c r="RYU71" s="47"/>
      <c r="RYV71" s="47"/>
      <c r="RYW71" s="47"/>
      <c r="RYX71" s="47"/>
      <c r="RYY71" s="47"/>
      <c r="RYZ71" s="47"/>
      <c r="RZA71" s="47"/>
      <c r="RZB71" s="47"/>
      <c r="RZC71" s="47"/>
      <c r="RZD71" s="47"/>
      <c r="RZE71" s="47"/>
      <c r="RZF71" s="47"/>
      <c r="RZG71" s="47"/>
      <c r="RZH71" s="47"/>
      <c r="RZI71" s="47"/>
      <c r="RZJ71" s="47"/>
      <c r="RZK71" s="47"/>
      <c r="RZL71" s="47"/>
      <c r="RZM71" s="47"/>
      <c r="RZN71" s="47"/>
      <c r="RZO71" s="47"/>
      <c r="RZP71" s="47"/>
      <c r="RZQ71" s="47"/>
      <c r="RZR71" s="47"/>
      <c r="RZS71" s="47"/>
      <c r="RZT71" s="47"/>
      <c r="RZU71" s="47"/>
      <c r="RZV71" s="47"/>
      <c r="RZW71" s="47"/>
      <c r="RZX71" s="47"/>
      <c r="RZY71" s="47"/>
      <c r="RZZ71" s="47"/>
      <c r="SAA71" s="47"/>
      <c r="SAB71" s="47"/>
      <c r="SAC71" s="47"/>
      <c r="SAD71" s="47"/>
      <c r="SAE71" s="47"/>
      <c r="SAF71" s="47"/>
      <c r="SAG71" s="47"/>
      <c r="SAH71" s="47"/>
      <c r="SAI71" s="47"/>
      <c r="SAJ71" s="47"/>
      <c r="SAK71" s="47"/>
      <c r="SAL71" s="47"/>
      <c r="SAM71" s="47"/>
      <c r="SAN71" s="47"/>
      <c r="SAO71" s="47"/>
      <c r="SAP71" s="47"/>
      <c r="SAQ71" s="47"/>
      <c r="SAR71" s="47"/>
      <c r="SAS71" s="47"/>
      <c r="SAT71" s="47"/>
      <c r="SAU71" s="47"/>
      <c r="SAV71" s="47"/>
      <c r="SAW71" s="47"/>
      <c r="SAX71" s="47"/>
      <c r="SAY71" s="47"/>
      <c r="SAZ71" s="47"/>
      <c r="SBA71" s="47"/>
      <c r="SBB71" s="47"/>
      <c r="SBC71" s="47"/>
      <c r="SBD71" s="47"/>
      <c r="SBE71" s="47"/>
      <c r="SBF71" s="47"/>
      <c r="SBG71" s="47"/>
      <c r="SBH71" s="47"/>
      <c r="SBI71" s="47"/>
      <c r="SBJ71" s="47"/>
      <c r="SBK71" s="47"/>
      <c r="SBL71" s="47"/>
      <c r="SBM71" s="47"/>
      <c r="SBN71" s="47"/>
      <c r="SBO71" s="47"/>
      <c r="SBP71" s="47"/>
      <c r="SBQ71" s="47"/>
      <c r="SBR71" s="47"/>
      <c r="SBS71" s="47"/>
      <c r="SBT71" s="47"/>
      <c r="SBU71" s="47"/>
      <c r="SBV71" s="47"/>
      <c r="SBW71" s="47"/>
      <c r="SBX71" s="47"/>
      <c r="SBY71" s="47"/>
      <c r="SBZ71" s="47"/>
      <c r="SCA71" s="47"/>
      <c r="SCB71" s="47"/>
      <c r="SCC71" s="47"/>
      <c r="SCD71" s="47"/>
      <c r="SCE71" s="47"/>
      <c r="SCF71" s="47"/>
      <c r="SCG71" s="47"/>
      <c r="SCH71" s="47"/>
      <c r="SCI71" s="47"/>
      <c r="SCJ71" s="47"/>
      <c r="SCK71" s="47"/>
      <c r="SCL71" s="47"/>
      <c r="SCM71" s="47"/>
      <c r="SCN71" s="47"/>
      <c r="SCO71" s="47"/>
      <c r="SCP71" s="47"/>
      <c r="SCQ71" s="47"/>
      <c r="SCR71" s="47"/>
      <c r="SCS71" s="47"/>
      <c r="SCT71" s="47"/>
      <c r="SCU71" s="47"/>
      <c r="SCV71" s="47"/>
      <c r="SCW71" s="47"/>
      <c r="SCX71" s="47"/>
      <c r="SCY71" s="47"/>
      <c r="SCZ71" s="47"/>
      <c r="SDA71" s="47"/>
      <c r="SDB71" s="47"/>
      <c r="SDC71" s="47"/>
      <c r="SDD71" s="47"/>
      <c r="SDE71" s="47"/>
      <c r="SDF71" s="47"/>
      <c r="SDG71" s="47"/>
      <c r="SDH71" s="47"/>
      <c r="SDI71" s="47"/>
      <c r="SDJ71" s="47"/>
      <c r="SDK71" s="47"/>
      <c r="SDL71" s="47"/>
      <c r="SDM71" s="47"/>
      <c r="SDN71" s="47"/>
      <c r="SDO71" s="47"/>
      <c r="SDP71" s="47"/>
      <c r="SDQ71" s="47"/>
      <c r="SDR71" s="47"/>
      <c r="SDS71" s="47"/>
      <c r="SDT71" s="47"/>
      <c r="SDU71" s="47"/>
      <c r="SDV71" s="47"/>
      <c r="SDW71" s="47"/>
      <c r="SDX71" s="47"/>
      <c r="SDY71" s="47"/>
      <c r="SDZ71" s="47"/>
      <c r="SEA71" s="47"/>
      <c r="SEB71" s="47"/>
      <c r="SEC71" s="47"/>
      <c r="SED71" s="47"/>
      <c r="SEE71" s="47"/>
      <c r="SEF71" s="47"/>
      <c r="SEG71" s="47"/>
      <c r="SEH71" s="47"/>
      <c r="SEI71" s="47"/>
      <c r="SEJ71" s="47"/>
      <c r="SEK71" s="47"/>
      <c r="SEL71" s="47"/>
      <c r="SEM71" s="47"/>
      <c r="SEN71" s="47"/>
      <c r="SEO71" s="47"/>
      <c r="SEP71" s="47"/>
      <c r="SEQ71" s="47"/>
      <c r="SER71" s="47"/>
      <c r="SES71" s="47"/>
      <c r="SET71" s="47"/>
      <c r="SEU71" s="47"/>
      <c r="SEV71" s="47"/>
      <c r="SEW71" s="47"/>
      <c r="SEX71" s="47"/>
      <c r="SEY71" s="47"/>
      <c r="SEZ71" s="47"/>
      <c r="SFA71" s="47"/>
      <c r="SFB71" s="47"/>
      <c r="SFC71" s="47"/>
      <c r="SFD71" s="47"/>
      <c r="SFE71" s="47"/>
      <c r="SFF71" s="47"/>
      <c r="SFG71" s="47"/>
      <c r="SFH71" s="47"/>
      <c r="SFI71" s="47"/>
      <c r="SFJ71" s="47"/>
      <c r="SFK71" s="47"/>
      <c r="SFL71" s="47"/>
      <c r="SFM71" s="47"/>
      <c r="SFN71" s="47"/>
      <c r="SFO71" s="47"/>
      <c r="SFP71" s="47"/>
      <c r="SFQ71" s="47"/>
      <c r="SFR71" s="47"/>
      <c r="SFS71" s="47"/>
      <c r="SFT71" s="47"/>
      <c r="SFU71" s="47"/>
      <c r="SFV71" s="47"/>
      <c r="SFW71" s="47"/>
      <c r="SFX71" s="47"/>
      <c r="SFY71" s="47"/>
      <c r="SFZ71" s="47"/>
      <c r="SGA71" s="47"/>
      <c r="SGB71" s="47"/>
      <c r="SGC71" s="47"/>
      <c r="SGD71" s="47"/>
      <c r="SGE71" s="47"/>
      <c r="SGF71" s="47"/>
      <c r="SGG71" s="47"/>
      <c r="SGH71" s="47"/>
      <c r="SGI71" s="47"/>
      <c r="SGJ71" s="47"/>
      <c r="SGK71" s="47"/>
      <c r="SGL71" s="47"/>
      <c r="SGM71" s="47"/>
      <c r="SGN71" s="47"/>
      <c r="SGO71" s="47"/>
      <c r="SGP71" s="47"/>
      <c r="SGQ71" s="47"/>
      <c r="SGR71" s="47"/>
      <c r="SGS71" s="47"/>
      <c r="SGT71" s="47"/>
      <c r="SGU71" s="47"/>
      <c r="SGV71" s="47"/>
      <c r="SGW71" s="47"/>
      <c r="SGX71" s="47"/>
      <c r="SGY71" s="47"/>
      <c r="SGZ71" s="47"/>
      <c r="SHA71" s="47"/>
      <c r="SHB71" s="47"/>
      <c r="SHC71" s="47"/>
      <c r="SHD71" s="47"/>
      <c r="SHE71" s="47"/>
      <c r="SHF71" s="47"/>
      <c r="SHG71" s="47"/>
      <c r="SHH71" s="47"/>
      <c r="SHI71" s="47"/>
      <c r="SHJ71" s="47"/>
      <c r="SHK71" s="47"/>
      <c r="SHL71" s="47"/>
      <c r="SHM71" s="47"/>
      <c r="SHN71" s="47"/>
      <c r="SHO71" s="47"/>
      <c r="SHP71" s="47"/>
      <c r="SHQ71" s="47"/>
      <c r="SHR71" s="47"/>
      <c r="SHS71" s="47"/>
      <c r="SHT71" s="47"/>
      <c r="SHU71" s="47"/>
      <c r="SHV71" s="47"/>
      <c r="SHW71" s="47"/>
      <c r="SHX71" s="47"/>
      <c r="SHY71" s="47"/>
      <c r="SHZ71" s="47"/>
      <c r="SIA71" s="47"/>
      <c r="SIB71" s="47"/>
      <c r="SIC71" s="47"/>
      <c r="SID71" s="47"/>
      <c r="SIE71" s="47"/>
      <c r="SIF71" s="47"/>
      <c r="SIG71" s="47"/>
      <c r="SIH71" s="47"/>
      <c r="SII71" s="47"/>
      <c r="SIJ71" s="47"/>
      <c r="SIK71" s="47"/>
      <c r="SIL71" s="47"/>
      <c r="SIM71" s="47"/>
      <c r="SIN71" s="47"/>
      <c r="SIO71" s="47"/>
      <c r="SIP71" s="47"/>
      <c r="SIQ71" s="47"/>
      <c r="SIR71" s="47"/>
      <c r="SIS71" s="47"/>
      <c r="SIT71" s="47"/>
      <c r="SIU71" s="47"/>
      <c r="SIV71" s="47"/>
      <c r="SIW71" s="47"/>
      <c r="SIX71" s="47"/>
      <c r="SIY71" s="47"/>
      <c r="SIZ71" s="47"/>
      <c r="SJA71" s="47"/>
      <c r="SJB71" s="47"/>
      <c r="SJC71" s="47"/>
      <c r="SJD71" s="47"/>
      <c r="SJE71" s="47"/>
      <c r="SJF71" s="47"/>
      <c r="SJG71" s="47"/>
      <c r="SJH71" s="47"/>
      <c r="SJI71" s="47"/>
      <c r="SJJ71" s="47"/>
      <c r="SJK71" s="47"/>
      <c r="SJL71" s="47"/>
      <c r="SJM71" s="47"/>
      <c r="SJN71" s="47"/>
      <c r="SJO71" s="47"/>
      <c r="SJP71" s="47"/>
      <c r="SJQ71" s="47"/>
      <c r="SJR71" s="47"/>
      <c r="SJS71" s="47"/>
      <c r="SJT71" s="47"/>
      <c r="SJU71" s="47"/>
      <c r="SJV71" s="47"/>
      <c r="SJW71" s="47"/>
      <c r="SJX71" s="47"/>
      <c r="SJY71" s="47"/>
      <c r="SJZ71" s="47"/>
      <c r="SKA71" s="47"/>
      <c r="SKB71" s="47"/>
      <c r="SKC71" s="47"/>
      <c r="SKD71" s="47"/>
      <c r="SKE71" s="47"/>
      <c r="SKF71" s="47"/>
      <c r="SKG71" s="47"/>
      <c r="SKH71" s="47"/>
      <c r="SKI71" s="47"/>
      <c r="SKJ71" s="47"/>
      <c r="SKK71" s="47"/>
      <c r="SKL71" s="47"/>
      <c r="SKM71" s="47"/>
      <c r="SKN71" s="47"/>
      <c r="SKO71" s="47"/>
      <c r="SKP71" s="47"/>
      <c r="SKQ71" s="47"/>
      <c r="SKR71" s="47"/>
      <c r="SKS71" s="47"/>
      <c r="SKT71" s="47"/>
      <c r="SKU71" s="47"/>
      <c r="SKV71" s="47"/>
      <c r="SKW71" s="47"/>
      <c r="SKX71" s="47"/>
      <c r="SKY71" s="47"/>
      <c r="SKZ71" s="47"/>
      <c r="SLA71" s="47"/>
      <c r="SLB71" s="47"/>
      <c r="SLC71" s="47"/>
      <c r="SLD71" s="47"/>
      <c r="SLE71" s="47"/>
      <c r="SLF71" s="47"/>
      <c r="SLG71" s="47"/>
      <c r="SLH71" s="47"/>
      <c r="SLI71" s="47"/>
      <c r="SLJ71" s="47"/>
      <c r="SLK71" s="47"/>
      <c r="SLL71" s="47"/>
      <c r="SLM71" s="47"/>
      <c r="SLN71" s="47"/>
      <c r="SLO71" s="47"/>
      <c r="SLP71" s="47"/>
      <c r="SLQ71" s="47"/>
      <c r="SLR71" s="47"/>
      <c r="SLS71" s="47"/>
      <c r="SLT71" s="47"/>
      <c r="SLU71" s="47"/>
      <c r="SLV71" s="47"/>
      <c r="SLW71" s="47"/>
      <c r="SLX71" s="47"/>
      <c r="SLY71" s="47"/>
      <c r="SLZ71" s="47"/>
      <c r="SMA71" s="47"/>
      <c r="SMB71" s="47"/>
      <c r="SMC71" s="47"/>
      <c r="SMD71" s="47"/>
      <c r="SME71" s="47"/>
      <c r="SMF71" s="47"/>
      <c r="SMG71" s="47"/>
      <c r="SMH71" s="47"/>
      <c r="SMI71" s="47"/>
      <c r="SMJ71" s="47"/>
      <c r="SMK71" s="47"/>
      <c r="SML71" s="47"/>
      <c r="SMM71" s="47"/>
      <c r="SMN71" s="47"/>
      <c r="SMO71" s="47"/>
      <c r="SMP71" s="47"/>
      <c r="SMQ71" s="47"/>
      <c r="SMR71" s="47"/>
      <c r="SMS71" s="47"/>
      <c r="SMT71" s="47"/>
      <c r="SMU71" s="47"/>
      <c r="SMV71" s="47"/>
      <c r="SMW71" s="47"/>
      <c r="SMX71" s="47"/>
      <c r="SMY71" s="47"/>
      <c r="SMZ71" s="47"/>
      <c r="SNA71" s="47"/>
      <c r="SNB71" s="47"/>
      <c r="SNC71" s="47"/>
      <c r="SND71" s="47"/>
      <c r="SNE71" s="47"/>
      <c r="SNF71" s="47"/>
      <c r="SNG71" s="47"/>
      <c r="SNH71" s="47"/>
      <c r="SNI71" s="47"/>
      <c r="SNJ71" s="47"/>
      <c r="SNK71" s="47"/>
      <c r="SNL71" s="47"/>
      <c r="SNM71" s="47"/>
      <c r="SNN71" s="47"/>
      <c r="SNO71" s="47"/>
      <c r="SNP71" s="47"/>
      <c r="SNQ71" s="47"/>
      <c r="SNR71" s="47"/>
      <c r="SNS71" s="47"/>
      <c r="SNT71" s="47"/>
      <c r="SNU71" s="47"/>
      <c r="SNV71" s="47"/>
      <c r="SNW71" s="47"/>
      <c r="SNX71" s="47"/>
      <c r="SNY71" s="47"/>
      <c r="SNZ71" s="47"/>
      <c r="SOA71" s="47"/>
      <c r="SOB71" s="47"/>
      <c r="SOC71" s="47"/>
      <c r="SOD71" s="47"/>
      <c r="SOE71" s="47"/>
      <c r="SOF71" s="47"/>
      <c r="SOG71" s="47"/>
      <c r="SOH71" s="47"/>
      <c r="SOI71" s="47"/>
      <c r="SOJ71" s="47"/>
      <c r="SOK71" s="47"/>
      <c r="SOL71" s="47"/>
      <c r="SOM71" s="47"/>
      <c r="SON71" s="47"/>
      <c r="SOO71" s="47"/>
      <c r="SOP71" s="47"/>
      <c r="SOQ71" s="47"/>
      <c r="SOR71" s="47"/>
      <c r="SOS71" s="47"/>
      <c r="SOT71" s="47"/>
      <c r="SOU71" s="47"/>
      <c r="SOV71" s="47"/>
      <c r="SOW71" s="47"/>
      <c r="SOX71" s="47"/>
      <c r="SOY71" s="47"/>
      <c r="SOZ71" s="47"/>
      <c r="SPA71" s="47"/>
      <c r="SPB71" s="47"/>
      <c r="SPC71" s="47"/>
      <c r="SPD71" s="47"/>
      <c r="SPE71" s="47"/>
      <c r="SPF71" s="47"/>
      <c r="SPG71" s="47"/>
      <c r="SPH71" s="47"/>
      <c r="SPI71" s="47"/>
      <c r="SPJ71" s="47"/>
      <c r="SPK71" s="47"/>
      <c r="SPL71" s="47"/>
      <c r="SPM71" s="47"/>
      <c r="SPN71" s="47"/>
      <c r="SPO71" s="47"/>
      <c r="SPP71" s="47"/>
      <c r="SPQ71" s="47"/>
      <c r="SPR71" s="47"/>
      <c r="SPS71" s="47"/>
      <c r="SPT71" s="47"/>
      <c r="SPU71" s="47"/>
      <c r="SPV71" s="47"/>
      <c r="SPW71" s="47"/>
      <c r="SPX71" s="47"/>
      <c r="SPY71" s="47"/>
      <c r="SPZ71" s="47"/>
      <c r="SQA71" s="47"/>
      <c r="SQB71" s="47"/>
      <c r="SQC71" s="47"/>
      <c r="SQD71" s="47"/>
      <c r="SQE71" s="47"/>
      <c r="SQF71" s="47"/>
      <c r="SQG71" s="47"/>
      <c r="SQH71" s="47"/>
      <c r="SQI71" s="47"/>
      <c r="SQJ71" s="47"/>
      <c r="SQK71" s="47"/>
      <c r="SQL71" s="47"/>
      <c r="SQM71" s="47"/>
      <c r="SQN71" s="47"/>
      <c r="SQO71" s="47"/>
      <c r="SQP71" s="47"/>
      <c r="SQQ71" s="47"/>
      <c r="SQR71" s="47"/>
      <c r="SQS71" s="47"/>
      <c r="SQT71" s="47"/>
      <c r="SQU71" s="47"/>
      <c r="SQV71" s="47"/>
      <c r="SQW71" s="47"/>
      <c r="SQX71" s="47"/>
      <c r="SQY71" s="47"/>
      <c r="SQZ71" s="47"/>
      <c r="SRA71" s="47"/>
      <c r="SRB71" s="47"/>
      <c r="SRC71" s="47"/>
      <c r="SRD71" s="47"/>
      <c r="SRE71" s="47"/>
      <c r="SRF71" s="47"/>
      <c r="SRG71" s="47"/>
      <c r="SRH71" s="47"/>
      <c r="SRI71" s="47"/>
      <c r="SRJ71" s="47"/>
      <c r="SRK71" s="47"/>
      <c r="SRL71" s="47"/>
      <c r="SRM71" s="47"/>
      <c r="SRN71" s="47"/>
      <c r="SRO71" s="47"/>
      <c r="SRP71" s="47"/>
      <c r="SRQ71" s="47"/>
      <c r="SRR71" s="47"/>
      <c r="SRS71" s="47"/>
      <c r="SRT71" s="47"/>
      <c r="SRU71" s="47"/>
      <c r="SRV71" s="47"/>
      <c r="SRW71" s="47"/>
      <c r="SRX71" s="47"/>
      <c r="SRY71" s="47"/>
      <c r="SRZ71" s="47"/>
      <c r="SSA71" s="47"/>
      <c r="SSB71" s="47"/>
      <c r="SSC71" s="47"/>
      <c r="SSD71" s="47"/>
      <c r="SSE71" s="47"/>
      <c r="SSF71" s="47"/>
      <c r="SSG71" s="47"/>
      <c r="SSH71" s="47"/>
      <c r="SSI71" s="47"/>
      <c r="SSJ71" s="47"/>
      <c r="SSK71" s="47"/>
      <c r="SSL71" s="47"/>
      <c r="SSM71" s="47"/>
      <c r="SSN71" s="47"/>
      <c r="SSO71" s="47"/>
      <c r="SSP71" s="47"/>
      <c r="SSQ71" s="47"/>
      <c r="SSR71" s="47"/>
      <c r="SSS71" s="47"/>
      <c r="SST71" s="47"/>
      <c r="SSU71" s="47"/>
      <c r="SSV71" s="47"/>
      <c r="SSW71" s="47"/>
      <c r="SSX71" s="47"/>
      <c r="SSY71" s="47"/>
      <c r="SSZ71" s="47"/>
      <c r="STA71" s="47"/>
      <c r="STB71" s="47"/>
      <c r="STC71" s="47"/>
      <c r="STD71" s="47"/>
      <c r="STE71" s="47"/>
      <c r="STF71" s="47"/>
      <c r="STG71" s="47"/>
      <c r="STH71" s="47"/>
      <c r="STI71" s="47"/>
      <c r="STJ71" s="47"/>
      <c r="STK71" s="47"/>
      <c r="STL71" s="47"/>
      <c r="STM71" s="47"/>
      <c r="STN71" s="47"/>
      <c r="STO71" s="47"/>
      <c r="STP71" s="47"/>
      <c r="STQ71" s="47"/>
      <c r="STR71" s="47"/>
      <c r="STS71" s="47"/>
      <c r="STT71" s="47"/>
      <c r="STU71" s="47"/>
      <c r="STV71" s="47"/>
      <c r="STW71" s="47"/>
      <c r="STX71" s="47"/>
      <c r="STY71" s="47"/>
      <c r="STZ71" s="47"/>
      <c r="SUA71" s="47"/>
      <c r="SUB71" s="47"/>
      <c r="SUC71" s="47"/>
      <c r="SUD71" s="47"/>
      <c r="SUE71" s="47"/>
      <c r="SUF71" s="47"/>
      <c r="SUG71" s="47"/>
      <c r="SUH71" s="47"/>
      <c r="SUI71" s="47"/>
      <c r="SUJ71" s="47"/>
      <c r="SUK71" s="47"/>
      <c r="SUL71" s="47"/>
      <c r="SUM71" s="47"/>
      <c r="SUN71" s="47"/>
      <c r="SUO71" s="47"/>
      <c r="SUP71" s="47"/>
      <c r="SUQ71" s="47"/>
      <c r="SUR71" s="47"/>
      <c r="SUS71" s="47"/>
      <c r="SUT71" s="47"/>
      <c r="SUU71" s="47"/>
      <c r="SUV71" s="47"/>
      <c r="SUW71" s="47"/>
      <c r="SUX71" s="47"/>
      <c r="SUY71" s="47"/>
      <c r="SUZ71" s="47"/>
      <c r="SVA71" s="47"/>
      <c r="SVB71" s="47"/>
      <c r="SVC71" s="47"/>
      <c r="SVD71" s="47"/>
      <c r="SVE71" s="47"/>
      <c r="SVF71" s="47"/>
      <c r="SVG71" s="47"/>
      <c r="SVH71" s="47"/>
      <c r="SVI71" s="47"/>
      <c r="SVJ71" s="47"/>
      <c r="SVK71" s="47"/>
      <c r="SVL71" s="47"/>
      <c r="SVM71" s="47"/>
      <c r="SVN71" s="47"/>
      <c r="SVO71" s="47"/>
      <c r="SVP71" s="47"/>
      <c r="SVQ71" s="47"/>
      <c r="SVR71" s="47"/>
      <c r="SVS71" s="47"/>
      <c r="SVT71" s="47"/>
      <c r="SVU71" s="47"/>
      <c r="SVV71" s="47"/>
      <c r="SVW71" s="47"/>
      <c r="SVX71" s="47"/>
      <c r="SVY71" s="47"/>
      <c r="SVZ71" s="47"/>
      <c r="SWA71" s="47"/>
      <c r="SWB71" s="47"/>
      <c r="SWC71" s="47"/>
      <c r="SWD71" s="47"/>
      <c r="SWE71" s="47"/>
      <c r="SWF71" s="47"/>
      <c r="SWG71" s="47"/>
      <c r="SWH71" s="47"/>
      <c r="SWI71" s="47"/>
      <c r="SWJ71" s="47"/>
      <c r="SWK71" s="47"/>
      <c r="SWL71" s="47"/>
      <c r="SWM71" s="47"/>
      <c r="SWN71" s="47"/>
      <c r="SWO71" s="47"/>
      <c r="SWP71" s="47"/>
      <c r="SWQ71" s="47"/>
      <c r="SWR71" s="47"/>
      <c r="SWS71" s="47"/>
      <c r="SWT71" s="47"/>
      <c r="SWU71" s="47"/>
      <c r="SWV71" s="47"/>
      <c r="SWW71" s="47"/>
      <c r="SWX71" s="47"/>
      <c r="SWY71" s="47"/>
      <c r="SWZ71" s="47"/>
      <c r="SXA71" s="47"/>
      <c r="SXB71" s="47"/>
      <c r="SXC71" s="47"/>
      <c r="SXD71" s="47"/>
      <c r="SXE71" s="47"/>
      <c r="SXF71" s="47"/>
      <c r="SXG71" s="47"/>
      <c r="SXH71" s="47"/>
      <c r="SXI71" s="47"/>
      <c r="SXJ71" s="47"/>
      <c r="SXK71" s="47"/>
      <c r="SXL71" s="47"/>
      <c r="SXM71" s="47"/>
      <c r="SXN71" s="47"/>
      <c r="SXO71" s="47"/>
      <c r="SXP71" s="47"/>
      <c r="SXQ71" s="47"/>
      <c r="SXR71" s="47"/>
      <c r="SXS71" s="47"/>
      <c r="SXT71" s="47"/>
      <c r="SXU71" s="47"/>
      <c r="SXV71" s="47"/>
      <c r="SXW71" s="47"/>
      <c r="SXX71" s="47"/>
      <c r="SXY71" s="47"/>
      <c r="SXZ71" s="47"/>
      <c r="SYA71" s="47"/>
      <c r="SYB71" s="47"/>
      <c r="SYC71" s="47"/>
      <c r="SYD71" s="47"/>
      <c r="SYE71" s="47"/>
      <c r="SYF71" s="47"/>
      <c r="SYG71" s="47"/>
      <c r="SYH71" s="47"/>
      <c r="SYI71" s="47"/>
      <c r="SYJ71" s="47"/>
      <c r="SYK71" s="47"/>
      <c r="SYL71" s="47"/>
      <c r="SYM71" s="47"/>
      <c r="SYN71" s="47"/>
      <c r="SYO71" s="47"/>
      <c r="SYP71" s="47"/>
      <c r="SYQ71" s="47"/>
      <c r="SYR71" s="47"/>
      <c r="SYS71" s="47"/>
      <c r="SYT71" s="47"/>
      <c r="SYU71" s="47"/>
      <c r="SYV71" s="47"/>
      <c r="SYW71" s="47"/>
      <c r="SYX71" s="47"/>
      <c r="SYY71" s="47"/>
      <c r="SYZ71" s="47"/>
      <c r="SZA71" s="47"/>
      <c r="SZB71" s="47"/>
      <c r="SZC71" s="47"/>
      <c r="SZD71" s="47"/>
      <c r="SZE71" s="47"/>
      <c r="SZF71" s="47"/>
      <c r="SZG71" s="47"/>
      <c r="SZH71" s="47"/>
      <c r="SZI71" s="47"/>
      <c r="SZJ71" s="47"/>
      <c r="SZK71" s="47"/>
      <c r="SZL71" s="47"/>
      <c r="SZM71" s="47"/>
      <c r="SZN71" s="47"/>
      <c r="SZO71" s="47"/>
      <c r="SZP71" s="47"/>
      <c r="SZQ71" s="47"/>
      <c r="SZR71" s="47"/>
      <c r="SZS71" s="47"/>
      <c r="SZT71" s="47"/>
      <c r="SZU71" s="47"/>
      <c r="SZV71" s="47"/>
      <c r="SZW71" s="47"/>
      <c r="SZX71" s="47"/>
      <c r="SZY71" s="47"/>
      <c r="SZZ71" s="47"/>
      <c r="TAA71" s="47"/>
      <c r="TAB71" s="47"/>
      <c r="TAC71" s="47"/>
      <c r="TAD71" s="47"/>
      <c r="TAE71" s="47"/>
      <c r="TAF71" s="47"/>
      <c r="TAG71" s="47"/>
      <c r="TAH71" s="47"/>
      <c r="TAI71" s="47"/>
      <c r="TAJ71" s="47"/>
      <c r="TAK71" s="47"/>
      <c r="TAL71" s="47"/>
      <c r="TAM71" s="47"/>
      <c r="TAN71" s="47"/>
      <c r="TAO71" s="47"/>
      <c r="TAP71" s="47"/>
      <c r="TAQ71" s="47"/>
      <c r="TAR71" s="47"/>
      <c r="TAS71" s="47"/>
      <c r="TAT71" s="47"/>
      <c r="TAU71" s="47"/>
      <c r="TAV71" s="47"/>
      <c r="TAW71" s="47"/>
      <c r="TAX71" s="47"/>
      <c r="TAY71" s="47"/>
      <c r="TAZ71" s="47"/>
      <c r="TBA71" s="47"/>
      <c r="TBB71" s="47"/>
      <c r="TBC71" s="47"/>
      <c r="TBD71" s="47"/>
      <c r="TBE71" s="47"/>
      <c r="TBF71" s="47"/>
      <c r="TBG71" s="47"/>
      <c r="TBH71" s="47"/>
      <c r="TBI71" s="47"/>
      <c r="TBJ71" s="47"/>
      <c r="TBK71" s="47"/>
      <c r="TBL71" s="47"/>
      <c r="TBM71" s="47"/>
      <c r="TBN71" s="47"/>
      <c r="TBO71" s="47"/>
      <c r="TBP71" s="47"/>
      <c r="TBQ71" s="47"/>
      <c r="TBR71" s="47"/>
      <c r="TBS71" s="47"/>
      <c r="TBT71" s="47"/>
      <c r="TBU71" s="47"/>
      <c r="TBV71" s="47"/>
      <c r="TBW71" s="47"/>
      <c r="TBX71" s="47"/>
      <c r="TBY71" s="47"/>
      <c r="TBZ71" s="47"/>
      <c r="TCA71" s="47"/>
      <c r="TCB71" s="47"/>
      <c r="TCC71" s="47"/>
      <c r="TCD71" s="47"/>
      <c r="TCE71" s="47"/>
      <c r="TCF71" s="47"/>
      <c r="TCG71" s="47"/>
      <c r="TCH71" s="47"/>
      <c r="TCI71" s="47"/>
      <c r="TCJ71" s="47"/>
      <c r="TCK71" s="47"/>
      <c r="TCL71" s="47"/>
      <c r="TCM71" s="47"/>
      <c r="TCN71" s="47"/>
      <c r="TCO71" s="47"/>
      <c r="TCP71" s="47"/>
      <c r="TCQ71" s="47"/>
      <c r="TCR71" s="47"/>
      <c r="TCS71" s="47"/>
      <c r="TCT71" s="47"/>
      <c r="TCU71" s="47"/>
      <c r="TCV71" s="47"/>
      <c r="TCW71" s="47"/>
      <c r="TCX71" s="47"/>
      <c r="TCY71" s="47"/>
      <c r="TCZ71" s="47"/>
      <c r="TDA71" s="47"/>
      <c r="TDB71" s="47"/>
      <c r="TDC71" s="47"/>
      <c r="TDD71" s="47"/>
      <c r="TDE71" s="47"/>
      <c r="TDF71" s="47"/>
      <c r="TDG71" s="47"/>
      <c r="TDH71" s="47"/>
      <c r="TDI71" s="47"/>
      <c r="TDJ71" s="47"/>
      <c r="TDK71" s="47"/>
      <c r="TDL71" s="47"/>
      <c r="TDM71" s="47"/>
      <c r="TDN71" s="47"/>
      <c r="TDO71" s="47"/>
      <c r="TDP71" s="47"/>
      <c r="TDQ71" s="47"/>
      <c r="TDR71" s="47"/>
      <c r="TDS71" s="47"/>
      <c r="TDT71" s="47"/>
      <c r="TDU71" s="47"/>
      <c r="TDV71" s="47"/>
      <c r="TDW71" s="47"/>
      <c r="TDX71" s="47"/>
      <c r="TDY71" s="47"/>
      <c r="TDZ71" s="47"/>
      <c r="TEA71" s="47"/>
      <c r="TEB71" s="47"/>
      <c r="TEC71" s="47"/>
      <c r="TED71" s="47"/>
      <c r="TEE71" s="47"/>
      <c r="TEF71" s="47"/>
      <c r="TEG71" s="47"/>
      <c r="TEH71" s="47"/>
      <c r="TEI71" s="47"/>
      <c r="TEJ71" s="47"/>
      <c r="TEK71" s="47"/>
      <c r="TEL71" s="47"/>
      <c r="TEM71" s="47"/>
      <c r="TEN71" s="47"/>
      <c r="TEO71" s="47"/>
      <c r="TEP71" s="47"/>
      <c r="TEQ71" s="47"/>
      <c r="TER71" s="47"/>
      <c r="TES71" s="47"/>
      <c r="TET71" s="47"/>
      <c r="TEU71" s="47"/>
      <c r="TEV71" s="47"/>
      <c r="TEW71" s="47"/>
      <c r="TEX71" s="47"/>
      <c r="TEY71" s="47"/>
      <c r="TEZ71" s="47"/>
      <c r="TFA71" s="47"/>
      <c r="TFB71" s="47"/>
      <c r="TFC71" s="47"/>
      <c r="TFD71" s="47"/>
      <c r="TFE71" s="47"/>
      <c r="TFF71" s="47"/>
      <c r="TFG71" s="47"/>
      <c r="TFH71" s="47"/>
      <c r="TFI71" s="47"/>
      <c r="TFJ71" s="47"/>
      <c r="TFK71" s="47"/>
      <c r="TFL71" s="47"/>
      <c r="TFM71" s="47"/>
      <c r="TFN71" s="47"/>
      <c r="TFO71" s="47"/>
      <c r="TFP71" s="47"/>
      <c r="TFQ71" s="47"/>
      <c r="TFR71" s="47"/>
      <c r="TFS71" s="47"/>
      <c r="TFT71" s="47"/>
      <c r="TFU71" s="47"/>
      <c r="TFV71" s="47"/>
      <c r="TFW71" s="47"/>
      <c r="TFX71" s="47"/>
      <c r="TFY71" s="47"/>
      <c r="TFZ71" s="47"/>
      <c r="TGA71" s="47"/>
      <c r="TGB71" s="47"/>
      <c r="TGC71" s="47"/>
      <c r="TGD71" s="47"/>
      <c r="TGE71" s="47"/>
      <c r="TGF71" s="47"/>
      <c r="TGG71" s="47"/>
      <c r="TGH71" s="47"/>
      <c r="TGI71" s="47"/>
      <c r="TGJ71" s="47"/>
      <c r="TGK71" s="47"/>
      <c r="TGL71" s="47"/>
      <c r="TGM71" s="47"/>
      <c r="TGN71" s="47"/>
      <c r="TGO71" s="47"/>
      <c r="TGP71" s="47"/>
      <c r="TGQ71" s="47"/>
      <c r="TGR71" s="47"/>
      <c r="TGS71" s="47"/>
      <c r="TGT71" s="47"/>
      <c r="TGU71" s="47"/>
      <c r="TGV71" s="47"/>
      <c r="TGW71" s="47"/>
      <c r="TGX71" s="47"/>
      <c r="TGY71" s="47"/>
      <c r="TGZ71" s="47"/>
      <c r="THA71" s="47"/>
      <c r="THB71" s="47"/>
      <c r="THC71" s="47"/>
      <c r="THD71" s="47"/>
      <c r="THE71" s="47"/>
      <c r="THF71" s="47"/>
      <c r="THG71" s="47"/>
      <c r="THH71" s="47"/>
      <c r="THI71" s="47"/>
      <c r="THJ71" s="47"/>
      <c r="THK71" s="47"/>
      <c r="THL71" s="47"/>
      <c r="THM71" s="47"/>
      <c r="THN71" s="47"/>
      <c r="THO71" s="47"/>
      <c r="THP71" s="47"/>
      <c r="THQ71" s="47"/>
      <c r="THR71" s="47"/>
      <c r="THS71" s="47"/>
      <c r="THT71" s="47"/>
      <c r="THU71" s="47"/>
      <c r="THV71" s="47"/>
      <c r="THW71" s="47"/>
      <c r="THX71" s="47"/>
      <c r="THY71" s="47"/>
      <c r="THZ71" s="47"/>
      <c r="TIA71" s="47"/>
      <c r="TIB71" s="47"/>
      <c r="TIC71" s="47"/>
      <c r="TID71" s="47"/>
      <c r="TIE71" s="47"/>
      <c r="TIF71" s="47"/>
      <c r="TIG71" s="47"/>
      <c r="TIH71" s="47"/>
      <c r="TII71" s="47"/>
      <c r="TIJ71" s="47"/>
      <c r="TIK71" s="47"/>
      <c r="TIL71" s="47"/>
      <c r="TIM71" s="47"/>
      <c r="TIN71" s="47"/>
      <c r="TIO71" s="47"/>
      <c r="TIP71" s="47"/>
      <c r="TIQ71" s="47"/>
      <c r="TIR71" s="47"/>
      <c r="TIS71" s="47"/>
      <c r="TIT71" s="47"/>
      <c r="TIU71" s="47"/>
      <c r="TIV71" s="47"/>
      <c r="TIW71" s="47"/>
      <c r="TIX71" s="47"/>
      <c r="TIY71" s="47"/>
      <c r="TIZ71" s="47"/>
      <c r="TJA71" s="47"/>
      <c r="TJB71" s="47"/>
      <c r="TJC71" s="47"/>
      <c r="TJD71" s="47"/>
      <c r="TJE71" s="47"/>
      <c r="TJF71" s="47"/>
      <c r="TJG71" s="47"/>
      <c r="TJH71" s="47"/>
      <c r="TJI71" s="47"/>
      <c r="TJJ71" s="47"/>
      <c r="TJK71" s="47"/>
      <c r="TJL71" s="47"/>
      <c r="TJM71" s="47"/>
      <c r="TJN71" s="47"/>
      <c r="TJO71" s="47"/>
      <c r="TJP71" s="47"/>
      <c r="TJQ71" s="47"/>
      <c r="TJR71" s="47"/>
      <c r="TJS71" s="47"/>
      <c r="TJT71" s="47"/>
      <c r="TJU71" s="47"/>
      <c r="TJV71" s="47"/>
      <c r="TJW71" s="47"/>
      <c r="TJX71" s="47"/>
      <c r="TJY71" s="47"/>
      <c r="TJZ71" s="47"/>
      <c r="TKA71" s="47"/>
      <c r="TKB71" s="47"/>
      <c r="TKC71" s="47"/>
      <c r="TKD71" s="47"/>
      <c r="TKE71" s="47"/>
      <c r="TKF71" s="47"/>
      <c r="TKG71" s="47"/>
      <c r="TKH71" s="47"/>
      <c r="TKI71" s="47"/>
      <c r="TKJ71" s="47"/>
      <c r="TKK71" s="47"/>
      <c r="TKL71" s="47"/>
      <c r="TKM71" s="47"/>
      <c r="TKN71" s="47"/>
      <c r="TKO71" s="47"/>
      <c r="TKP71" s="47"/>
      <c r="TKQ71" s="47"/>
      <c r="TKR71" s="47"/>
      <c r="TKS71" s="47"/>
      <c r="TKT71" s="47"/>
      <c r="TKU71" s="47"/>
      <c r="TKV71" s="47"/>
      <c r="TKW71" s="47"/>
      <c r="TKX71" s="47"/>
      <c r="TKY71" s="47"/>
      <c r="TKZ71" s="47"/>
      <c r="TLA71" s="47"/>
      <c r="TLB71" s="47"/>
      <c r="TLC71" s="47"/>
      <c r="TLD71" s="47"/>
      <c r="TLE71" s="47"/>
      <c r="TLF71" s="47"/>
      <c r="TLG71" s="47"/>
      <c r="TLH71" s="47"/>
      <c r="TLI71" s="47"/>
      <c r="TLJ71" s="47"/>
      <c r="TLK71" s="47"/>
      <c r="TLL71" s="47"/>
      <c r="TLM71" s="47"/>
      <c r="TLN71" s="47"/>
      <c r="TLO71" s="47"/>
      <c r="TLP71" s="47"/>
      <c r="TLQ71" s="47"/>
      <c r="TLR71" s="47"/>
      <c r="TLS71" s="47"/>
      <c r="TLT71" s="47"/>
      <c r="TLU71" s="47"/>
      <c r="TLV71" s="47"/>
      <c r="TLW71" s="47"/>
      <c r="TLX71" s="47"/>
      <c r="TLY71" s="47"/>
      <c r="TLZ71" s="47"/>
      <c r="TMA71" s="47"/>
      <c r="TMB71" s="47"/>
      <c r="TMC71" s="47"/>
      <c r="TMD71" s="47"/>
      <c r="TME71" s="47"/>
      <c r="TMF71" s="47"/>
      <c r="TMG71" s="47"/>
      <c r="TMH71" s="47"/>
      <c r="TMI71" s="47"/>
      <c r="TMJ71" s="47"/>
      <c r="TMK71" s="47"/>
      <c r="TML71" s="47"/>
      <c r="TMM71" s="47"/>
      <c r="TMN71" s="47"/>
      <c r="TMO71" s="47"/>
      <c r="TMP71" s="47"/>
      <c r="TMQ71" s="47"/>
      <c r="TMR71" s="47"/>
      <c r="TMS71" s="47"/>
      <c r="TMT71" s="47"/>
      <c r="TMU71" s="47"/>
      <c r="TMV71" s="47"/>
      <c r="TMW71" s="47"/>
      <c r="TMX71" s="47"/>
      <c r="TMY71" s="47"/>
      <c r="TMZ71" s="47"/>
      <c r="TNA71" s="47"/>
      <c r="TNB71" s="47"/>
      <c r="TNC71" s="47"/>
      <c r="TND71" s="47"/>
      <c r="TNE71" s="47"/>
      <c r="TNF71" s="47"/>
      <c r="TNG71" s="47"/>
      <c r="TNH71" s="47"/>
      <c r="TNI71" s="47"/>
      <c r="TNJ71" s="47"/>
      <c r="TNK71" s="47"/>
      <c r="TNL71" s="47"/>
      <c r="TNM71" s="47"/>
      <c r="TNN71" s="47"/>
      <c r="TNO71" s="47"/>
      <c r="TNP71" s="47"/>
      <c r="TNQ71" s="47"/>
      <c r="TNR71" s="47"/>
      <c r="TNS71" s="47"/>
      <c r="TNT71" s="47"/>
      <c r="TNU71" s="47"/>
      <c r="TNV71" s="47"/>
      <c r="TNW71" s="47"/>
      <c r="TNX71" s="47"/>
      <c r="TNY71" s="47"/>
      <c r="TNZ71" s="47"/>
      <c r="TOA71" s="47"/>
      <c r="TOB71" s="47"/>
      <c r="TOC71" s="47"/>
      <c r="TOD71" s="47"/>
      <c r="TOE71" s="47"/>
      <c r="TOF71" s="47"/>
      <c r="TOG71" s="47"/>
      <c r="TOH71" s="47"/>
      <c r="TOI71" s="47"/>
      <c r="TOJ71" s="47"/>
      <c r="TOK71" s="47"/>
      <c r="TOL71" s="47"/>
      <c r="TOM71" s="47"/>
      <c r="TON71" s="47"/>
      <c r="TOO71" s="47"/>
      <c r="TOP71" s="47"/>
      <c r="TOQ71" s="47"/>
      <c r="TOR71" s="47"/>
      <c r="TOS71" s="47"/>
      <c r="TOT71" s="47"/>
      <c r="TOU71" s="47"/>
      <c r="TOV71" s="47"/>
      <c r="TOW71" s="47"/>
      <c r="TOX71" s="47"/>
      <c r="TOY71" s="47"/>
      <c r="TOZ71" s="47"/>
      <c r="TPA71" s="47"/>
      <c r="TPB71" s="47"/>
      <c r="TPC71" s="47"/>
      <c r="TPD71" s="47"/>
      <c r="TPE71" s="47"/>
      <c r="TPF71" s="47"/>
      <c r="TPG71" s="47"/>
      <c r="TPH71" s="47"/>
      <c r="TPI71" s="47"/>
      <c r="TPJ71" s="47"/>
      <c r="TPK71" s="47"/>
      <c r="TPL71" s="47"/>
      <c r="TPM71" s="47"/>
      <c r="TPN71" s="47"/>
      <c r="TPO71" s="47"/>
      <c r="TPP71" s="47"/>
      <c r="TPQ71" s="47"/>
      <c r="TPR71" s="47"/>
      <c r="TPS71" s="47"/>
      <c r="TPT71" s="47"/>
      <c r="TPU71" s="47"/>
      <c r="TPV71" s="47"/>
      <c r="TPW71" s="47"/>
      <c r="TPX71" s="47"/>
      <c r="TPY71" s="47"/>
      <c r="TPZ71" s="47"/>
      <c r="TQA71" s="47"/>
      <c r="TQB71" s="47"/>
      <c r="TQC71" s="47"/>
      <c r="TQD71" s="47"/>
      <c r="TQE71" s="47"/>
      <c r="TQF71" s="47"/>
      <c r="TQG71" s="47"/>
      <c r="TQH71" s="47"/>
      <c r="TQI71" s="47"/>
      <c r="TQJ71" s="47"/>
      <c r="TQK71" s="47"/>
      <c r="TQL71" s="47"/>
      <c r="TQM71" s="47"/>
      <c r="TQN71" s="47"/>
      <c r="TQO71" s="47"/>
      <c r="TQP71" s="47"/>
      <c r="TQQ71" s="47"/>
      <c r="TQR71" s="47"/>
      <c r="TQS71" s="47"/>
      <c r="TQT71" s="47"/>
      <c r="TQU71" s="47"/>
      <c r="TQV71" s="47"/>
      <c r="TQW71" s="47"/>
      <c r="TQX71" s="47"/>
      <c r="TQY71" s="47"/>
      <c r="TQZ71" s="47"/>
      <c r="TRA71" s="47"/>
      <c r="TRB71" s="47"/>
      <c r="TRC71" s="47"/>
      <c r="TRD71" s="47"/>
      <c r="TRE71" s="47"/>
      <c r="TRF71" s="47"/>
      <c r="TRG71" s="47"/>
      <c r="TRH71" s="47"/>
      <c r="TRI71" s="47"/>
      <c r="TRJ71" s="47"/>
      <c r="TRK71" s="47"/>
      <c r="TRL71" s="47"/>
      <c r="TRM71" s="47"/>
      <c r="TRN71" s="47"/>
      <c r="TRO71" s="47"/>
      <c r="TRP71" s="47"/>
      <c r="TRQ71" s="47"/>
      <c r="TRR71" s="47"/>
      <c r="TRS71" s="47"/>
      <c r="TRT71" s="47"/>
      <c r="TRU71" s="47"/>
      <c r="TRV71" s="47"/>
      <c r="TRW71" s="47"/>
      <c r="TRX71" s="47"/>
      <c r="TRY71" s="47"/>
      <c r="TRZ71" s="47"/>
      <c r="TSA71" s="47"/>
      <c r="TSB71" s="47"/>
      <c r="TSC71" s="47"/>
      <c r="TSD71" s="47"/>
      <c r="TSE71" s="47"/>
      <c r="TSF71" s="47"/>
      <c r="TSG71" s="47"/>
      <c r="TSH71" s="47"/>
      <c r="TSI71" s="47"/>
      <c r="TSJ71" s="47"/>
      <c r="TSK71" s="47"/>
      <c r="TSL71" s="47"/>
      <c r="TSM71" s="47"/>
      <c r="TSN71" s="47"/>
      <c r="TSO71" s="47"/>
      <c r="TSP71" s="47"/>
      <c r="TSQ71" s="47"/>
      <c r="TSR71" s="47"/>
      <c r="TSS71" s="47"/>
      <c r="TST71" s="47"/>
      <c r="TSU71" s="47"/>
      <c r="TSV71" s="47"/>
      <c r="TSW71" s="47"/>
      <c r="TSX71" s="47"/>
      <c r="TSY71" s="47"/>
      <c r="TSZ71" s="47"/>
      <c r="TTA71" s="47"/>
      <c r="TTB71" s="47"/>
      <c r="TTC71" s="47"/>
      <c r="TTD71" s="47"/>
      <c r="TTE71" s="47"/>
      <c r="TTF71" s="47"/>
      <c r="TTG71" s="47"/>
      <c r="TTH71" s="47"/>
      <c r="TTI71" s="47"/>
      <c r="TTJ71" s="47"/>
      <c r="TTK71" s="47"/>
      <c r="TTL71" s="47"/>
      <c r="TTM71" s="47"/>
      <c r="TTN71" s="47"/>
      <c r="TTO71" s="47"/>
      <c r="TTP71" s="47"/>
      <c r="TTQ71" s="47"/>
      <c r="TTR71" s="47"/>
      <c r="TTS71" s="47"/>
      <c r="TTT71" s="47"/>
      <c r="TTU71" s="47"/>
      <c r="TTV71" s="47"/>
      <c r="TTW71" s="47"/>
      <c r="TTX71" s="47"/>
      <c r="TTY71" s="47"/>
      <c r="TTZ71" s="47"/>
      <c r="TUA71" s="47"/>
      <c r="TUB71" s="47"/>
      <c r="TUC71" s="47"/>
      <c r="TUD71" s="47"/>
      <c r="TUE71" s="47"/>
      <c r="TUF71" s="47"/>
      <c r="TUG71" s="47"/>
      <c r="TUH71" s="47"/>
      <c r="TUI71" s="47"/>
      <c r="TUJ71" s="47"/>
      <c r="TUK71" s="47"/>
      <c r="TUL71" s="47"/>
      <c r="TUM71" s="47"/>
      <c r="TUN71" s="47"/>
      <c r="TUO71" s="47"/>
      <c r="TUP71" s="47"/>
      <c r="TUQ71" s="47"/>
      <c r="TUR71" s="47"/>
      <c r="TUS71" s="47"/>
      <c r="TUT71" s="47"/>
      <c r="TUU71" s="47"/>
      <c r="TUV71" s="47"/>
      <c r="TUW71" s="47"/>
      <c r="TUX71" s="47"/>
      <c r="TUY71" s="47"/>
      <c r="TUZ71" s="47"/>
      <c r="TVA71" s="47"/>
      <c r="TVB71" s="47"/>
      <c r="TVC71" s="47"/>
      <c r="TVD71" s="47"/>
      <c r="TVE71" s="47"/>
      <c r="TVF71" s="47"/>
      <c r="TVG71" s="47"/>
      <c r="TVH71" s="47"/>
      <c r="TVI71" s="47"/>
      <c r="TVJ71" s="47"/>
      <c r="TVK71" s="47"/>
      <c r="TVL71" s="47"/>
      <c r="TVM71" s="47"/>
      <c r="TVN71" s="47"/>
      <c r="TVO71" s="47"/>
      <c r="TVP71" s="47"/>
      <c r="TVQ71" s="47"/>
      <c r="TVR71" s="47"/>
      <c r="TVS71" s="47"/>
      <c r="TVT71" s="47"/>
      <c r="TVU71" s="47"/>
      <c r="TVV71" s="47"/>
      <c r="TVW71" s="47"/>
      <c r="TVX71" s="47"/>
      <c r="TVY71" s="47"/>
      <c r="TVZ71" s="47"/>
      <c r="TWA71" s="47"/>
      <c r="TWB71" s="47"/>
      <c r="TWC71" s="47"/>
      <c r="TWD71" s="47"/>
      <c r="TWE71" s="47"/>
      <c r="TWF71" s="47"/>
      <c r="TWG71" s="47"/>
      <c r="TWH71" s="47"/>
      <c r="TWI71" s="47"/>
      <c r="TWJ71" s="47"/>
      <c r="TWK71" s="47"/>
      <c r="TWL71" s="47"/>
      <c r="TWM71" s="47"/>
      <c r="TWN71" s="47"/>
      <c r="TWO71" s="47"/>
      <c r="TWP71" s="47"/>
      <c r="TWQ71" s="47"/>
      <c r="TWR71" s="47"/>
      <c r="TWS71" s="47"/>
      <c r="TWT71" s="47"/>
      <c r="TWU71" s="47"/>
      <c r="TWV71" s="47"/>
      <c r="TWW71" s="47"/>
      <c r="TWX71" s="47"/>
      <c r="TWY71" s="47"/>
      <c r="TWZ71" s="47"/>
      <c r="TXA71" s="47"/>
      <c r="TXB71" s="47"/>
      <c r="TXC71" s="47"/>
      <c r="TXD71" s="47"/>
      <c r="TXE71" s="47"/>
      <c r="TXF71" s="47"/>
      <c r="TXG71" s="47"/>
      <c r="TXH71" s="47"/>
      <c r="TXI71" s="47"/>
      <c r="TXJ71" s="47"/>
      <c r="TXK71" s="47"/>
      <c r="TXL71" s="47"/>
      <c r="TXM71" s="47"/>
      <c r="TXN71" s="47"/>
      <c r="TXO71" s="47"/>
      <c r="TXP71" s="47"/>
      <c r="TXQ71" s="47"/>
      <c r="TXR71" s="47"/>
      <c r="TXS71" s="47"/>
      <c r="TXT71" s="47"/>
      <c r="TXU71" s="47"/>
      <c r="TXV71" s="47"/>
      <c r="TXW71" s="47"/>
      <c r="TXX71" s="47"/>
      <c r="TXY71" s="47"/>
      <c r="TXZ71" s="47"/>
      <c r="TYA71" s="47"/>
      <c r="TYB71" s="47"/>
      <c r="TYC71" s="47"/>
      <c r="TYD71" s="47"/>
      <c r="TYE71" s="47"/>
      <c r="TYF71" s="47"/>
      <c r="TYG71" s="47"/>
      <c r="TYH71" s="47"/>
      <c r="TYI71" s="47"/>
      <c r="TYJ71" s="47"/>
      <c r="TYK71" s="47"/>
      <c r="TYL71" s="47"/>
      <c r="TYM71" s="47"/>
      <c r="TYN71" s="47"/>
      <c r="TYO71" s="47"/>
      <c r="TYP71" s="47"/>
      <c r="TYQ71" s="47"/>
      <c r="TYR71" s="47"/>
      <c r="TYS71" s="47"/>
      <c r="TYT71" s="47"/>
      <c r="TYU71" s="47"/>
      <c r="TYV71" s="47"/>
      <c r="TYW71" s="47"/>
      <c r="TYX71" s="47"/>
      <c r="TYY71" s="47"/>
      <c r="TYZ71" s="47"/>
      <c r="TZA71" s="47"/>
      <c r="TZB71" s="47"/>
      <c r="TZC71" s="47"/>
      <c r="TZD71" s="47"/>
      <c r="TZE71" s="47"/>
      <c r="TZF71" s="47"/>
      <c r="TZG71" s="47"/>
      <c r="TZH71" s="47"/>
      <c r="TZI71" s="47"/>
      <c r="TZJ71" s="47"/>
      <c r="TZK71" s="47"/>
      <c r="TZL71" s="47"/>
      <c r="TZM71" s="47"/>
      <c r="TZN71" s="47"/>
      <c r="TZO71" s="47"/>
      <c r="TZP71" s="47"/>
      <c r="TZQ71" s="47"/>
      <c r="TZR71" s="47"/>
      <c r="TZS71" s="47"/>
      <c r="TZT71" s="47"/>
      <c r="TZU71" s="47"/>
      <c r="TZV71" s="47"/>
      <c r="TZW71" s="47"/>
      <c r="TZX71" s="47"/>
      <c r="TZY71" s="47"/>
      <c r="TZZ71" s="47"/>
      <c r="UAA71" s="47"/>
      <c r="UAB71" s="47"/>
      <c r="UAC71" s="47"/>
      <c r="UAD71" s="47"/>
      <c r="UAE71" s="47"/>
      <c r="UAF71" s="47"/>
      <c r="UAG71" s="47"/>
      <c r="UAH71" s="47"/>
      <c r="UAI71" s="47"/>
      <c r="UAJ71" s="47"/>
      <c r="UAK71" s="47"/>
      <c r="UAL71" s="47"/>
      <c r="UAM71" s="47"/>
      <c r="UAN71" s="47"/>
      <c r="UAO71" s="47"/>
      <c r="UAP71" s="47"/>
      <c r="UAQ71" s="47"/>
      <c r="UAR71" s="47"/>
      <c r="UAS71" s="47"/>
      <c r="UAT71" s="47"/>
      <c r="UAU71" s="47"/>
      <c r="UAV71" s="47"/>
      <c r="UAW71" s="47"/>
      <c r="UAX71" s="47"/>
      <c r="UAY71" s="47"/>
      <c r="UAZ71" s="47"/>
      <c r="UBA71" s="47"/>
      <c r="UBB71" s="47"/>
      <c r="UBC71" s="47"/>
      <c r="UBD71" s="47"/>
      <c r="UBE71" s="47"/>
      <c r="UBF71" s="47"/>
      <c r="UBG71" s="47"/>
      <c r="UBH71" s="47"/>
      <c r="UBI71" s="47"/>
      <c r="UBJ71" s="47"/>
      <c r="UBK71" s="47"/>
      <c r="UBL71" s="47"/>
      <c r="UBM71" s="47"/>
      <c r="UBN71" s="47"/>
      <c r="UBO71" s="47"/>
      <c r="UBP71" s="47"/>
      <c r="UBQ71" s="47"/>
      <c r="UBR71" s="47"/>
      <c r="UBS71" s="47"/>
      <c r="UBT71" s="47"/>
      <c r="UBU71" s="47"/>
      <c r="UBV71" s="47"/>
      <c r="UBW71" s="47"/>
      <c r="UBX71" s="47"/>
      <c r="UBY71" s="47"/>
      <c r="UBZ71" s="47"/>
      <c r="UCA71" s="47"/>
      <c r="UCB71" s="47"/>
      <c r="UCC71" s="47"/>
      <c r="UCD71" s="47"/>
      <c r="UCE71" s="47"/>
      <c r="UCF71" s="47"/>
      <c r="UCG71" s="47"/>
      <c r="UCH71" s="47"/>
      <c r="UCI71" s="47"/>
      <c r="UCJ71" s="47"/>
      <c r="UCK71" s="47"/>
      <c r="UCL71" s="47"/>
      <c r="UCM71" s="47"/>
      <c r="UCN71" s="47"/>
      <c r="UCO71" s="47"/>
      <c r="UCP71" s="47"/>
      <c r="UCQ71" s="47"/>
      <c r="UCR71" s="47"/>
      <c r="UCS71" s="47"/>
      <c r="UCT71" s="47"/>
      <c r="UCU71" s="47"/>
      <c r="UCV71" s="47"/>
      <c r="UCW71" s="47"/>
      <c r="UCX71" s="47"/>
      <c r="UCY71" s="47"/>
      <c r="UCZ71" s="47"/>
      <c r="UDA71" s="47"/>
      <c r="UDB71" s="47"/>
      <c r="UDC71" s="47"/>
      <c r="UDD71" s="47"/>
      <c r="UDE71" s="47"/>
      <c r="UDF71" s="47"/>
      <c r="UDG71" s="47"/>
      <c r="UDH71" s="47"/>
      <c r="UDI71" s="47"/>
      <c r="UDJ71" s="47"/>
      <c r="UDK71" s="47"/>
      <c r="UDL71" s="47"/>
      <c r="UDM71" s="47"/>
      <c r="UDN71" s="47"/>
      <c r="UDO71" s="47"/>
      <c r="UDP71" s="47"/>
      <c r="UDQ71" s="47"/>
      <c r="UDR71" s="47"/>
      <c r="UDS71" s="47"/>
      <c r="UDT71" s="47"/>
      <c r="UDU71" s="47"/>
      <c r="UDV71" s="47"/>
      <c r="UDW71" s="47"/>
      <c r="UDX71" s="47"/>
      <c r="UDY71" s="47"/>
      <c r="UDZ71" s="47"/>
      <c r="UEA71" s="47"/>
      <c r="UEB71" s="47"/>
      <c r="UEC71" s="47"/>
      <c r="UED71" s="47"/>
      <c r="UEE71" s="47"/>
      <c r="UEF71" s="47"/>
      <c r="UEG71" s="47"/>
      <c r="UEH71" s="47"/>
      <c r="UEI71" s="47"/>
      <c r="UEJ71" s="47"/>
      <c r="UEK71" s="47"/>
      <c r="UEL71" s="47"/>
      <c r="UEM71" s="47"/>
      <c r="UEN71" s="47"/>
      <c r="UEO71" s="47"/>
      <c r="UEP71" s="47"/>
      <c r="UEQ71" s="47"/>
      <c r="UER71" s="47"/>
      <c r="UES71" s="47"/>
      <c r="UET71" s="47"/>
      <c r="UEU71" s="47"/>
      <c r="UEV71" s="47"/>
      <c r="UEW71" s="47"/>
      <c r="UEX71" s="47"/>
      <c r="UEY71" s="47"/>
      <c r="UEZ71" s="47"/>
      <c r="UFA71" s="47"/>
      <c r="UFB71" s="47"/>
      <c r="UFC71" s="47"/>
      <c r="UFD71" s="47"/>
      <c r="UFE71" s="47"/>
      <c r="UFF71" s="47"/>
      <c r="UFG71" s="47"/>
      <c r="UFH71" s="47"/>
      <c r="UFI71" s="47"/>
      <c r="UFJ71" s="47"/>
      <c r="UFK71" s="47"/>
      <c r="UFL71" s="47"/>
      <c r="UFM71" s="47"/>
      <c r="UFN71" s="47"/>
      <c r="UFO71" s="47"/>
      <c r="UFP71" s="47"/>
      <c r="UFQ71" s="47"/>
      <c r="UFR71" s="47"/>
      <c r="UFS71" s="47"/>
      <c r="UFT71" s="47"/>
      <c r="UFU71" s="47"/>
      <c r="UFV71" s="47"/>
      <c r="UFW71" s="47"/>
      <c r="UFX71" s="47"/>
      <c r="UFY71" s="47"/>
      <c r="UFZ71" s="47"/>
      <c r="UGA71" s="47"/>
      <c r="UGB71" s="47"/>
      <c r="UGC71" s="47"/>
      <c r="UGD71" s="47"/>
      <c r="UGE71" s="47"/>
      <c r="UGF71" s="47"/>
      <c r="UGG71" s="47"/>
      <c r="UGH71" s="47"/>
      <c r="UGI71" s="47"/>
      <c r="UGJ71" s="47"/>
      <c r="UGK71" s="47"/>
      <c r="UGL71" s="47"/>
      <c r="UGM71" s="47"/>
      <c r="UGN71" s="47"/>
      <c r="UGO71" s="47"/>
      <c r="UGP71" s="47"/>
      <c r="UGQ71" s="47"/>
      <c r="UGR71" s="47"/>
      <c r="UGS71" s="47"/>
      <c r="UGT71" s="47"/>
      <c r="UGU71" s="47"/>
      <c r="UGV71" s="47"/>
      <c r="UGW71" s="47"/>
      <c r="UGX71" s="47"/>
      <c r="UGY71" s="47"/>
      <c r="UGZ71" s="47"/>
      <c r="UHA71" s="47"/>
      <c r="UHB71" s="47"/>
      <c r="UHC71" s="47"/>
      <c r="UHD71" s="47"/>
      <c r="UHE71" s="47"/>
      <c r="UHF71" s="47"/>
      <c r="UHG71" s="47"/>
      <c r="UHH71" s="47"/>
      <c r="UHI71" s="47"/>
      <c r="UHJ71" s="47"/>
      <c r="UHK71" s="47"/>
      <c r="UHL71" s="47"/>
      <c r="UHM71" s="47"/>
      <c r="UHN71" s="47"/>
      <c r="UHO71" s="47"/>
      <c r="UHP71" s="47"/>
      <c r="UHQ71" s="47"/>
      <c r="UHR71" s="47"/>
      <c r="UHS71" s="47"/>
      <c r="UHT71" s="47"/>
      <c r="UHU71" s="47"/>
      <c r="UHV71" s="47"/>
      <c r="UHW71" s="47"/>
      <c r="UHX71" s="47"/>
      <c r="UHY71" s="47"/>
      <c r="UHZ71" s="47"/>
      <c r="UIA71" s="47"/>
      <c r="UIB71" s="47"/>
      <c r="UIC71" s="47"/>
      <c r="UID71" s="47"/>
      <c r="UIE71" s="47"/>
      <c r="UIF71" s="47"/>
      <c r="UIG71" s="47"/>
      <c r="UIH71" s="47"/>
      <c r="UII71" s="47"/>
      <c r="UIJ71" s="47"/>
      <c r="UIK71" s="47"/>
      <c r="UIL71" s="47"/>
      <c r="UIM71" s="47"/>
      <c r="UIN71" s="47"/>
      <c r="UIO71" s="47"/>
      <c r="UIP71" s="47"/>
      <c r="UIQ71" s="47"/>
      <c r="UIR71" s="47"/>
      <c r="UIS71" s="47"/>
      <c r="UIT71" s="47"/>
      <c r="UIU71" s="47"/>
      <c r="UIV71" s="47"/>
      <c r="UIW71" s="47"/>
      <c r="UIX71" s="47"/>
      <c r="UIY71" s="47"/>
      <c r="UIZ71" s="47"/>
      <c r="UJA71" s="47"/>
      <c r="UJB71" s="47"/>
      <c r="UJC71" s="47"/>
      <c r="UJD71" s="47"/>
      <c r="UJE71" s="47"/>
      <c r="UJF71" s="47"/>
      <c r="UJG71" s="47"/>
      <c r="UJH71" s="47"/>
      <c r="UJI71" s="47"/>
      <c r="UJJ71" s="47"/>
      <c r="UJK71" s="47"/>
      <c r="UJL71" s="47"/>
      <c r="UJM71" s="47"/>
      <c r="UJN71" s="47"/>
      <c r="UJO71" s="47"/>
      <c r="UJP71" s="47"/>
      <c r="UJQ71" s="47"/>
      <c r="UJR71" s="47"/>
      <c r="UJS71" s="47"/>
      <c r="UJT71" s="47"/>
      <c r="UJU71" s="47"/>
      <c r="UJV71" s="47"/>
      <c r="UJW71" s="47"/>
      <c r="UJX71" s="47"/>
      <c r="UJY71" s="47"/>
      <c r="UJZ71" s="47"/>
      <c r="UKA71" s="47"/>
      <c r="UKB71" s="47"/>
      <c r="UKC71" s="47"/>
      <c r="UKD71" s="47"/>
      <c r="UKE71" s="47"/>
      <c r="UKF71" s="47"/>
      <c r="UKG71" s="47"/>
      <c r="UKH71" s="47"/>
      <c r="UKI71" s="47"/>
      <c r="UKJ71" s="47"/>
      <c r="UKK71" s="47"/>
      <c r="UKL71" s="47"/>
      <c r="UKM71" s="47"/>
      <c r="UKN71" s="47"/>
      <c r="UKO71" s="47"/>
      <c r="UKP71" s="47"/>
      <c r="UKQ71" s="47"/>
      <c r="UKR71" s="47"/>
      <c r="UKS71" s="47"/>
      <c r="UKT71" s="47"/>
      <c r="UKU71" s="47"/>
      <c r="UKV71" s="47"/>
      <c r="UKW71" s="47"/>
      <c r="UKX71" s="47"/>
      <c r="UKY71" s="47"/>
      <c r="UKZ71" s="47"/>
      <c r="ULA71" s="47"/>
      <c r="ULB71" s="47"/>
      <c r="ULC71" s="47"/>
      <c r="ULD71" s="47"/>
      <c r="ULE71" s="47"/>
      <c r="ULF71" s="47"/>
      <c r="ULG71" s="47"/>
      <c r="ULH71" s="47"/>
      <c r="ULI71" s="47"/>
      <c r="ULJ71" s="47"/>
      <c r="ULK71" s="47"/>
      <c r="ULL71" s="47"/>
      <c r="ULM71" s="47"/>
      <c r="ULN71" s="47"/>
      <c r="ULO71" s="47"/>
      <c r="ULP71" s="47"/>
      <c r="ULQ71" s="47"/>
      <c r="ULR71" s="47"/>
      <c r="ULS71" s="47"/>
      <c r="ULT71" s="47"/>
      <c r="ULU71" s="47"/>
      <c r="ULV71" s="47"/>
      <c r="ULW71" s="47"/>
      <c r="ULX71" s="47"/>
      <c r="ULY71" s="47"/>
      <c r="ULZ71" s="47"/>
      <c r="UMA71" s="47"/>
      <c r="UMB71" s="47"/>
      <c r="UMC71" s="47"/>
      <c r="UMD71" s="47"/>
      <c r="UME71" s="47"/>
      <c r="UMF71" s="47"/>
      <c r="UMG71" s="47"/>
      <c r="UMH71" s="47"/>
      <c r="UMI71" s="47"/>
      <c r="UMJ71" s="47"/>
      <c r="UMK71" s="47"/>
      <c r="UML71" s="47"/>
      <c r="UMM71" s="47"/>
      <c r="UMN71" s="47"/>
      <c r="UMO71" s="47"/>
      <c r="UMP71" s="47"/>
      <c r="UMQ71" s="47"/>
      <c r="UMR71" s="47"/>
      <c r="UMS71" s="47"/>
      <c r="UMT71" s="47"/>
      <c r="UMU71" s="47"/>
      <c r="UMV71" s="47"/>
      <c r="UMW71" s="47"/>
      <c r="UMX71" s="47"/>
      <c r="UMY71" s="47"/>
      <c r="UMZ71" s="47"/>
      <c r="UNA71" s="47"/>
      <c r="UNB71" s="47"/>
      <c r="UNC71" s="47"/>
      <c r="UND71" s="47"/>
      <c r="UNE71" s="47"/>
      <c r="UNF71" s="47"/>
      <c r="UNG71" s="47"/>
      <c r="UNH71" s="47"/>
      <c r="UNI71" s="47"/>
      <c r="UNJ71" s="47"/>
      <c r="UNK71" s="47"/>
      <c r="UNL71" s="47"/>
      <c r="UNM71" s="47"/>
      <c r="UNN71" s="47"/>
      <c r="UNO71" s="47"/>
      <c r="UNP71" s="47"/>
      <c r="UNQ71" s="47"/>
      <c r="UNR71" s="47"/>
      <c r="UNS71" s="47"/>
      <c r="UNT71" s="47"/>
      <c r="UNU71" s="47"/>
      <c r="UNV71" s="47"/>
      <c r="UNW71" s="47"/>
      <c r="UNX71" s="47"/>
      <c r="UNY71" s="47"/>
      <c r="UNZ71" s="47"/>
      <c r="UOA71" s="47"/>
      <c r="UOB71" s="47"/>
      <c r="UOC71" s="47"/>
      <c r="UOD71" s="47"/>
      <c r="UOE71" s="47"/>
      <c r="UOF71" s="47"/>
      <c r="UOG71" s="47"/>
      <c r="UOH71" s="47"/>
      <c r="UOI71" s="47"/>
      <c r="UOJ71" s="47"/>
      <c r="UOK71" s="47"/>
      <c r="UOL71" s="47"/>
      <c r="UOM71" s="47"/>
      <c r="UON71" s="47"/>
      <c r="UOO71" s="47"/>
      <c r="UOP71" s="47"/>
      <c r="UOQ71" s="47"/>
      <c r="UOR71" s="47"/>
      <c r="UOS71" s="47"/>
      <c r="UOT71" s="47"/>
      <c r="UOU71" s="47"/>
      <c r="UOV71" s="47"/>
      <c r="UOW71" s="47"/>
      <c r="UOX71" s="47"/>
      <c r="UOY71" s="47"/>
      <c r="UOZ71" s="47"/>
      <c r="UPA71" s="47"/>
      <c r="UPB71" s="47"/>
      <c r="UPC71" s="47"/>
      <c r="UPD71" s="47"/>
      <c r="UPE71" s="47"/>
      <c r="UPF71" s="47"/>
      <c r="UPG71" s="47"/>
      <c r="UPH71" s="47"/>
      <c r="UPI71" s="47"/>
      <c r="UPJ71" s="47"/>
      <c r="UPK71" s="47"/>
      <c r="UPL71" s="47"/>
      <c r="UPM71" s="47"/>
      <c r="UPN71" s="47"/>
      <c r="UPO71" s="47"/>
      <c r="UPP71" s="47"/>
      <c r="UPQ71" s="47"/>
      <c r="UPR71" s="47"/>
      <c r="UPS71" s="47"/>
      <c r="UPT71" s="47"/>
      <c r="UPU71" s="47"/>
      <c r="UPV71" s="47"/>
      <c r="UPW71" s="47"/>
      <c r="UPX71" s="47"/>
      <c r="UPY71" s="47"/>
      <c r="UPZ71" s="47"/>
      <c r="UQA71" s="47"/>
      <c r="UQB71" s="47"/>
      <c r="UQC71" s="47"/>
      <c r="UQD71" s="47"/>
      <c r="UQE71" s="47"/>
      <c r="UQF71" s="47"/>
      <c r="UQG71" s="47"/>
      <c r="UQH71" s="47"/>
      <c r="UQI71" s="47"/>
      <c r="UQJ71" s="47"/>
      <c r="UQK71" s="47"/>
      <c r="UQL71" s="47"/>
      <c r="UQM71" s="47"/>
      <c r="UQN71" s="47"/>
      <c r="UQO71" s="47"/>
      <c r="UQP71" s="47"/>
      <c r="UQQ71" s="47"/>
      <c r="UQR71" s="47"/>
      <c r="UQS71" s="47"/>
      <c r="UQT71" s="47"/>
      <c r="UQU71" s="47"/>
      <c r="UQV71" s="47"/>
      <c r="UQW71" s="47"/>
      <c r="UQX71" s="47"/>
      <c r="UQY71" s="47"/>
      <c r="UQZ71" s="47"/>
      <c r="URA71" s="47"/>
      <c r="URB71" s="47"/>
      <c r="URC71" s="47"/>
      <c r="URD71" s="47"/>
      <c r="URE71" s="47"/>
      <c r="URF71" s="47"/>
      <c r="URG71" s="47"/>
      <c r="URH71" s="47"/>
      <c r="URI71" s="47"/>
      <c r="URJ71" s="47"/>
      <c r="URK71" s="47"/>
      <c r="URL71" s="47"/>
      <c r="URM71" s="47"/>
      <c r="URN71" s="47"/>
      <c r="URO71" s="47"/>
      <c r="URP71" s="47"/>
      <c r="URQ71" s="47"/>
      <c r="URR71" s="47"/>
      <c r="URS71" s="47"/>
      <c r="URT71" s="47"/>
      <c r="URU71" s="47"/>
      <c r="URV71" s="47"/>
      <c r="URW71" s="47"/>
      <c r="URX71" s="47"/>
      <c r="URY71" s="47"/>
      <c r="URZ71" s="47"/>
      <c r="USA71" s="47"/>
      <c r="USB71" s="47"/>
      <c r="USC71" s="47"/>
      <c r="USD71" s="47"/>
      <c r="USE71" s="47"/>
      <c r="USF71" s="47"/>
      <c r="USG71" s="47"/>
      <c r="USH71" s="47"/>
      <c r="USI71" s="47"/>
      <c r="USJ71" s="47"/>
      <c r="USK71" s="47"/>
      <c r="USL71" s="47"/>
      <c r="USM71" s="47"/>
      <c r="USN71" s="47"/>
      <c r="USO71" s="47"/>
      <c r="USP71" s="47"/>
      <c r="USQ71" s="47"/>
      <c r="USR71" s="47"/>
      <c r="USS71" s="47"/>
      <c r="UST71" s="47"/>
      <c r="USU71" s="47"/>
      <c r="USV71" s="47"/>
      <c r="USW71" s="47"/>
      <c r="USX71" s="47"/>
      <c r="USY71" s="47"/>
      <c r="USZ71" s="47"/>
      <c r="UTA71" s="47"/>
      <c r="UTB71" s="47"/>
      <c r="UTC71" s="47"/>
      <c r="UTD71" s="47"/>
      <c r="UTE71" s="47"/>
      <c r="UTF71" s="47"/>
      <c r="UTG71" s="47"/>
      <c r="UTH71" s="47"/>
      <c r="UTI71" s="47"/>
      <c r="UTJ71" s="47"/>
      <c r="UTK71" s="47"/>
      <c r="UTL71" s="47"/>
      <c r="UTM71" s="47"/>
      <c r="UTN71" s="47"/>
      <c r="UTO71" s="47"/>
      <c r="UTP71" s="47"/>
      <c r="UTQ71" s="47"/>
      <c r="UTR71" s="47"/>
      <c r="UTS71" s="47"/>
      <c r="UTT71" s="47"/>
      <c r="UTU71" s="47"/>
      <c r="UTV71" s="47"/>
      <c r="UTW71" s="47"/>
      <c r="UTX71" s="47"/>
      <c r="UTY71" s="47"/>
      <c r="UTZ71" s="47"/>
      <c r="UUA71" s="47"/>
      <c r="UUB71" s="47"/>
      <c r="UUC71" s="47"/>
      <c r="UUD71" s="47"/>
      <c r="UUE71" s="47"/>
      <c r="UUF71" s="47"/>
      <c r="UUG71" s="47"/>
      <c r="UUH71" s="47"/>
      <c r="UUI71" s="47"/>
      <c r="UUJ71" s="47"/>
      <c r="UUK71" s="47"/>
      <c r="UUL71" s="47"/>
      <c r="UUM71" s="47"/>
      <c r="UUN71" s="47"/>
      <c r="UUO71" s="47"/>
      <c r="UUP71" s="47"/>
      <c r="UUQ71" s="47"/>
      <c r="UUR71" s="47"/>
      <c r="UUS71" s="47"/>
      <c r="UUT71" s="47"/>
      <c r="UUU71" s="47"/>
      <c r="UUV71" s="47"/>
      <c r="UUW71" s="47"/>
      <c r="UUX71" s="47"/>
      <c r="UUY71" s="47"/>
      <c r="UUZ71" s="47"/>
      <c r="UVA71" s="47"/>
      <c r="UVB71" s="47"/>
      <c r="UVC71" s="47"/>
      <c r="UVD71" s="47"/>
      <c r="UVE71" s="47"/>
      <c r="UVF71" s="47"/>
      <c r="UVG71" s="47"/>
      <c r="UVH71" s="47"/>
      <c r="UVI71" s="47"/>
      <c r="UVJ71" s="47"/>
      <c r="UVK71" s="47"/>
      <c r="UVL71" s="47"/>
      <c r="UVM71" s="47"/>
      <c r="UVN71" s="47"/>
      <c r="UVO71" s="47"/>
      <c r="UVP71" s="47"/>
      <c r="UVQ71" s="47"/>
      <c r="UVR71" s="47"/>
      <c r="UVS71" s="47"/>
      <c r="UVT71" s="47"/>
      <c r="UVU71" s="47"/>
      <c r="UVV71" s="47"/>
      <c r="UVW71" s="47"/>
      <c r="UVX71" s="47"/>
      <c r="UVY71" s="47"/>
      <c r="UVZ71" s="47"/>
      <c r="UWA71" s="47"/>
      <c r="UWB71" s="47"/>
      <c r="UWC71" s="47"/>
      <c r="UWD71" s="47"/>
      <c r="UWE71" s="47"/>
      <c r="UWF71" s="47"/>
      <c r="UWG71" s="47"/>
      <c r="UWH71" s="47"/>
      <c r="UWI71" s="47"/>
      <c r="UWJ71" s="47"/>
      <c r="UWK71" s="47"/>
      <c r="UWL71" s="47"/>
      <c r="UWM71" s="47"/>
      <c r="UWN71" s="47"/>
      <c r="UWO71" s="47"/>
      <c r="UWP71" s="47"/>
      <c r="UWQ71" s="47"/>
      <c r="UWR71" s="47"/>
      <c r="UWS71" s="47"/>
      <c r="UWT71" s="47"/>
      <c r="UWU71" s="47"/>
      <c r="UWV71" s="47"/>
      <c r="UWW71" s="47"/>
      <c r="UWX71" s="47"/>
      <c r="UWY71" s="47"/>
      <c r="UWZ71" s="47"/>
      <c r="UXA71" s="47"/>
      <c r="UXB71" s="47"/>
      <c r="UXC71" s="47"/>
      <c r="UXD71" s="47"/>
      <c r="UXE71" s="47"/>
      <c r="UXF71" s="47"/>
      <c r="UXG71" s="47"/>
      <c r="UXH71" s="47"/>
      <c r="UXI71" s="47"/>
      <c r="UXJ71" s="47"/>
      <c r="UXK71" s="47"/>
      <c r="UXL71" s="47"/>
      <c r="UXM71" s="47"/>
      <c r="UXN71" s="47"/>
      <c r="UXO71" s="47"/>
      <c r="UXP71" s="47"/>
      <c r="UXQ71" s="47"/>
      <c r="UXR71" s="47"/>
      <c r="UXS71" s="47"/>
      <c r="UXT71" s="47"/>
      <c r="UXU71" s="47"/>
      <c r="UXV71" s="47"/>
      <c r="UXW71" s="47"/>
      <c r="UXX71" s="47"/>
      <c r="UXY71" s="47"/>
      <c r="UXZ71" s="47"/>
      <c r="UYA71" s="47"/>
      <c r="UYB71" s="47"/>
      <c r="UYC71" s="47"/>
      <c r="UYD71" s="47"/>
      <c r="UYE71" s="47"/>
      <c r="UYF71" s="47"/>
      <c r="UYG71" s="47"/>
      <c r="UYH71" s="47"/>
      <c r="UYI71" s="47"/>
      <c r="UYJ71" s="47"/>
      <c r="UYK71" s="47"/>
      <c r="UYL71" s="47"/>
      <c r="UYM71" s="47"/>
      <c r="UYN71" s="47"/>
      <c r="UYO71" s="47"/>
      <c r="UYP71" s="47"/>
      <c r="UYQ71" s="47"/>
      <c r="UYR71" s="47"/>
      <c r="UYS71" s="47"/>
      <c r="UYT71" s="47"/>
      <c r="UYU71" s="47"/>
      <c r="UYV71" s="47"/>
      <c r="UYW71" s="47"/>
      <c r="UYX71" s="47"/>
      <c r="UYY71" s="47"/>
      <c r="UYZ71" s="47"/>
      <c r="UZA71" s="47"/>
      <c r="UZB71" s="47"/>
      <c r="UZC71" s="47"/>
      <c r="UZD71" s="47"/>
      <c r="UZE71" s="47"/>
      <c r="UZF71" s="47"/>
      <c r="UZG71" s="47"/>
      <c r="UZH71" s="47"/>
      <c r="UZI71" s="47"/>
      <c r="UZJ71" s="47"/>
      <c r="UZK71" s="47"/>
      <c r="UZL71" s="47"/>
      <c r="UZM71" s="47"/>
      <c r="UZN71" s="47"/>
      <c r="UZO71" s="47"/>
      <c r="UZP71" s="47"/>
      <c r="UZQ71" s="47"/>
      <c r="UZR71" s="47"/>
      <c r="UZS71" s="47"/>
      <c r="UZT71" s="47"/>
      <c r="UZU71" s="47"/>
      <c r="UZV71" s="47"/>
      <c r="UZW71" s="47"/>
      <c r="UZX71" s="47"/>
      <c r="UZY71" s="47"/>
      <c r="UZZ71" s="47"/>
      <c r="VAA71" s="47"/>
      <c r="VAB71" s="47"/>
      <c r="VAC71" s="47"/>
      <c r="VAD71" s="47"/>
      <c r="VAE71" s="47"/>
      <c r="VAF71" s="47"/>
      <c r="VAG71" s="47"/>
      <c r="VAH71" s="47"/>
      <c r="VAI71" s="47"/>
      <c r="VAJ71" s="47"/>
      <c r="VAK71" s="47"/>
      <c r="VAL71" s="47"/>
      <c r="VAM71" s="47"/>
      <c r="VAN71" s="47"/>
      <c r="VAO71" s="47"/>
      <c r="VAP71" s="47"/>
      <c r="VAQ71" s="47"/>
      <c r="VAR71" s="47"/>
      <c r="VAS71" s="47"/>
      <c r="VAT71" s="47"/>
      <c r="VAU71" s="47"/>
      <c r="VAV71" s="47"/>
      <c r="VAW71" s="47"/>
      <c r="VAX71" s="47"/>
      <c r="VAY71" s="47"/>
      <c r="VAZ71" s="47"/>
      <c r="VBA71" s="47"/>
      <c r="VBB71" s="47"/>
      <c r="VBC71" s="47"/>
      <c r="VBD71" s="47"/>
      <c r="VBE71" s="47"/>
      <c r="VBF71" s="47"/>
      <c r="VBG71" s="47"/>
      <c r="VBH71" s="47"/>
      <c r="VBI71" s="47"/>
      <c r="VBJ71" s="47"/>
      <c r="VBK71" s="47"/>
      <c r="VBL71" s="47"/>
      <c r="VBM71" s="47"/>
      <c r="VBN71" s="47"/>
      <c r="VBO71" s="47"/>
      <c r="VBP71" s="47"/>
      <c r="VBQ71" s="47"/>
      <c r="VBR71" s="47"/>
      <c r="VBS71" s="47"/>
      <c r="VBT71" s="47"/>
      <c r="VBU71" s="47"/>
      <c r="VBV71" s="47"/>
      <c r="VBW71" s="47"/>
      <c r="VBX71" s="47"/>
      <c r="VBY71" s="47"/>
      <c r="VBZ71" s="47"/>
      <c r="VCA71" s="47"/>
      <c r="VCB71" s="47"/>
      <c r="VCC71" s="47"/>
      <c r="VCD71" s="47"/>
      <c r="VCE71" s="47"/>
      <c r="VCF71" s="47"/>
      <c r="VCG71" s="47"/>
      <c r="VCH71" s="47"/>
      <c r="VCI71" s="47"/>
      <c r="VCJ71" s="47"/>
      <c r="VCK71" s="47"/>
      <c r="VCL71" s="47"/>
      <c r="VCM71" s="47"/>
      <c r="VCN71" s="47"/>
      <c r="VCO71" s="47"/>
      <c r="VCP71" s="47"/>
      <c r="VCQ71" s="47"/>
      <c r="VCR71" s="47"/>
      <c r="VCS71" s="47"/>
      <c r="VCT71" s="47"/>
      <c r="VCU71" s="47"/>
      <c r="VCV71" s="47"/>
      <c r="VCW71" s="47"/>
      <c r="VCX71" s="47"/>
      <c r="VCY71" s="47"/>
      <c r="VCZ71" s="47"/>
      <c r="VDA71" s="47"/>
      <c r="VDB71" s="47"/>
      <c r="VDC71" s="47"/>
      <c r="VDD71" s="47"/>
      <c r="VDE71" s="47"/>
      <c r="VDF71" s="47"/>
      <c r="VDG71" s="47"/>
      <c r="VDH71" s="47"/>
      <c r="VDI71" s="47"/>
      <c r="VDJ71" s="47"/>
      <c r="VDK71" s="47"/>
      <c r="VDL71" s="47"/>
      <c r="VDM71" s="47"/>
      <c r="VDN71" s="47"/>
      <c r="VDO71" s="47"/>
      <c r="VDP71" s="47"/>
      <c r="VDQ71" s="47"/>
      <c r="VDR71" s="47"/>
      <c r="VDS71" s="47"/>
      <c r="VDT71" s="47"/>
      <c r="VDU71" s="47"/>
      <c r="VDV71" s="47"/>
      <c r="VDW71" s="47"/>
      <c r="VDX71" s="47"/>
      <c r="VDY71" s="47"/>
      <c r="VDZ71" s="47"/>
      <c r="VEA71" s="47"/>
      <c r="VEB71" s="47"/>
      <c r="VEC71" s="47"/>
      <c r="VED71" s="47"/>
      <c r="VEE71" s="47"/>
      <c r="VEF71" s="47"/>
      <c r="VEG71" s="47"/>
      <c r="VEH71" s="47"/>
      <c r="VEI71" s="47"/>
      <c r="VEJ71" s="47"/>
      <c r="VEK71" s="47"/>
      <c r="VEL71" s="47"/>
      <c r="VEM71" s="47"/>
      <c r="VEN71" s="47"/>
      <c r="VEO71" s="47"/>
      <c r="VEP71" s="47"/>
      <c r="VEQ71" s="47"/>
      <c r="VER71" s="47"/>
      <c r="VES71" s="47"/>
      <c r="VET71" s="47"/>
      <c r="VEU71" s="47"/>
      <c r="VEV71" s="47"/>
      <c r="VEW71" s="47"/>
      <c r="VEX71" s="47"/>
      <c r="VEY71" s="47"/>
      <c r="VEZ71" s="47"/>
      <c r="VFA71" s="47"/>
      <c r="VFB71" s="47"/>
      <c r="VFC71" s="47"/>
      <c r="VFD71" s="47"/>
      <c r="VFE71" s="47"/>
      <c r="VFF71" s="47"/>
      <c r="VFG71" s="47"/>
      <c r="VFH71" s="47"/>
      <c r="VFI71" s="47"/>
      <c r="VFJ71" s="47"/>
      <c r="VFK71" s="47"/>
      <c r="VFL71" s="47"/>
      <c r="VFM71" s="47"/>
      <c r="VFN71" s="47"/>
      <c r="VFO71" s="47"/>
      <c r="VFP71" s="47"/>
      <c r="VFQ71" s="47"/>
      <c r="VFR71" s="47"/>
      <c r="VFS71" s="47"/>
      <c r="VFT71" s="47"/>
      <c r="VFU71" s="47"/>
      <c r="VFV71" s="47"/>
      <c r="VFW71" s="47"/>
      <c r="VFX71" s="47"/>
      <c r="VFY71" s="47"/>
      <c r="VFZ71" s="47"/>
      <c r="VGA71" s="47"/>
      <c r="VGB71" s="47"/>
      <c r="VGC71" s="47"/>
      <c r="VGD71" s="47"/>
      <c r="VGE71" s="47"/>
      <c r="VGF71" s="47"/>
      <c r="VGG71" s="47"/>
      <c r="VGH71" s="47"/>
      <c r="VGI71" s="47"/>
      <c r="VGJ71" s="47"/>
      <c r="VGK71" s="47"/>
      <c r="VGL71" s="47"/>
      <c r="VGM71" s="47"/>
      <c r="VGN71" s="47"/>
      <c r="VGO71" s="47"/>
      <c r="VGP71" s="47"/>
      <c r="VGQ71" s="47"/>
      <c r="VGR71" s="47"/>
      <c r="VGS71" s="47"/>
      <c r="VGT71" s="47"/>
      <c r="VGU71" s="47"/>
      <c r="VGV71" s="47"/>
      <c r="VGW71" s="47"/>
      <c r="VGX71" s="47"/>
      <c r="VGY71" s="47"/>
      <c r="VGZ71" s="47"/>
      <c r="VHA71" s="47"/>
      <c r="VHB71" s="47"/>
      <c r="VHC71" s="47"/>
      <c r="VHD71" s="47"/>
      <c r="VHE71" s="47"/>
      <c r="VHF71" s="47"/>
      <c r="VHG71" s="47"/>
      <c r="VHH71" s="47"/>
      <c r="VHI71" s="47"/>
      <c r="VHJ71" s="47"/>
      <c r="VHK71" s="47"/>
      <c r="VHL71" s="47"/>
      <c r="VHM71" s="47"/>
      <c r="VHN71" s="47"/>
      <c r="VHO71" s="47"/>
      <c r="VHP71" s="47"/>
      <c r="VHQ71" s="47"/>
      <c r="VHR71" s="47"/>
      <c r="VHS71" s="47"/>
      <c r="VHT71" s="47"/>
      <c r="VHU71" s="47"/>
      <c r="VHV71" s="47"/>
      <c r="VHW71" s="47"/>
      <c r="VHX71" s="47"/>
      <c r="VHY71" s="47"/>
      <c r="VHZ71" s="47"/>
      <c r="VIA71" s="47"/>
      <c r="VIB71" s="47"/>
      <c r="VIC71" s="47"/>
      <c r="VID71" s="47"/>
      <c r="VIE71" s="47"/>
      <c r="VIF71" s="47"/>
      <c r="VIG71" s="47"/>
      <c r="VIH71" s="47"/>
      <c r="VII71" s="47"/>
      <c r="VIJ71" s="47"/>
      <c r="VIK71" s="47"/>
      <c r="VIL71" s="47"/>
      <c r="VIM71" s="47"/>
      <c r="VIN71" s="47"/>
      <c r="VIO71" s="47"/>
      <c r="VIP71" s="47"/>
      <c r="VIQ71" s="47"/>
      <c r="VIR71" s="47"/>
      <c r="VIS71" s="47"/>
      <c r="VIT71" s="47"/>
      <c r="VIU71" s="47"/>
      <c r="VIV71" s="47"/>
      <c r="VIW71" s="47"/>
      <c r="VIX71" s="47"/>
      <c r="VIY71" s="47"/>
      <c r="VIZ71" s="47"/>
      <c r="VJA71" s="47"/>
      <c r="VJB71" s="47"/>
      <c r="VJC71" s="47"/>
      <c r="VJD71" s="47"/>
      <c r="VJE71" s="47"/>
      <c r="VJF71" s="47"/>
      <c r="VJG71" s="47"/>
      <c r="VJH71" s="47"/>
      <c r="VJI71" s="47"/>
      <c r="VJJ71" s="47"/>
      <c r="VJK71" s="47"/>
      <c r="VJL71" s="47"/>
      <c r="VJM71" s="47"/>
      <c r="VJN71" s="47"/>
      <c r="VJO71" s="47"/>
      <c r="VJP71" s="47"/>
      <c r="VJQ71" s="47"/>
      <c r="VJR71" s="47"/>
      <c r="VJS71" s="47"/>
      <c r="VJT71" s="47"/>
      <c r="VJU71" s="47"/>
      <c r="VJV71" s="47"/>
      <c r="VJW71" s="47"/>
      <c r="VJX71" s="47"/>
      <c r="VJY71" s="47"/>
      <c r="VJZ71" s="47"/>
      <c r="VKA71" s="47"/>
      <c r="VKB71" s="47"/>
      <c r="VKC71" s="47"/>
      <c r="VKD71" s="47"/>
      <c r="VKE71" s="47"/>
      <c r="VKF71" s="47"/>
      <c r="VKG71" s="47"/>
      <c r="VKH71" s="47"/>
      <c r="VKI71" s="47"/>
      <c r="VKJ71" s="47"/>
      <c r="VKK71" s="47"/>
      <c r="VKL71" s="47"/>
      <c r="VKM71" s="47"/>
      <c r="VKN71" s="47"/>
      <c r="VKO71" s="47"/>
      <c r="VKP71" s="47"/>
      <c r="VKQ71" s="47"/>
      <c r="VKR71" s="47"/>
      <c r="VKS71" s="47"/>
      <c r="VKT71" s="47"/>
      <c r="VKU71" s="47"/>
      <c r="VKV71" s="47"/>
      <c r="VKW71" s="47"/>
      <c r="VKX71" s="47"/>
      <c r="VKY71" s="47"/>
      <c r="VKZ71" s="47"/>
      <c r="VLA71" s="47"/>
      <c r="VLB71" s="47"/>
      <c r="VLC71" s="47"/>
      <c r="VLD71" s="47"/>
      <c r="VLE71" s="47"/>
      <c r="VLF71" s="47"/>
      <c r="VLG71" s="47"/>
      <c r="VLH71" s="47"/>
      <c r="VLI71" s="47"/>
      <c r="VLJ71" s="47"/>
      <c r="VLK71" s="47"/>
      <c r="VLL71" s="47"/>
      <c r="VLM71" s="47"/>
      <c r="VLN71" s="47"/>
      <c r="VLO71" s="47"/>
      <c r="VLP71" s="47"/>
      <c r="VLQ71" s="47"/>
      <c r="VLR71" s="47"/>
      <c r="VLS71" s="47"/>
      <c r="VLT71" s="47"/>
      <c r="VLU71" s="47"/>
      <c r="VLV71" s="47"/>
      <c r="VLW71" s="47"/>
      <c r="VLX71" s="47"/>
      <c r="VLY71" s="47"/>
      <c r="VLZ71" s="47"/>
      <c r="VMA71" s="47"/>
      <c r="VMB71" s="47"/>
      <c r="VMC71" s="47"/>
      <c r="VMD71" s="47"/>
      <c r="VME71" s="47"/>
      <c r="VMF71" s="47"/>
      <c r="VMG71" s="47"/>
      <c r="VMH71" s="47"/>
      <c r="VMI71" s="47"/>
      <c r="VMJ71" s="47"/>
      <c r="VMK71" s="47"/>
      <c r="VML71" s="47"/>
      <c r="VMM71" s="47"/>
      <c r="VMN71" s="47"/>
      <c r="VMO71" s="47"/>
      <c r="VMP71" s="47"/>
      <c r="VMQ71" s="47"/>
      <c r="VMR71" s="47"/>
      <c r="VMS71" s="47"/>
      <c r="VMT71" s="47"/>
      <c r="VMU71" s="47"/>
      <c r="VMV71" s="47"/>
      <c r="VMW71" s="47"/>
      <c r="VMX71" s="47"/>
      <c r="VMY71" s="47"/>
      <c r="VMZ71" s="47"/>
      <c r="VNA71" s="47"/>
      <c r="VNB71" s="47"/>
      <c r="VNC71" s="47"/>
      <c r="VND71" s="47"/>
      <c r="VNE71" s="47"/>
      <c r="VNF71" s="47"/>
      <c r="VNG71" s="47"/>
      <c r="VNH71" s="47"/>
      <c r="VNI71" s="47"/>
      <c r="VNJ71" s="47"/>
      <c r="VNK71" s="47"/>
      <c r="VNL71" s="47"/>
      <c r="VNM71" s="47"/>
      <c r="VNN71" s="47"/>
      <c r="VNO71" s="47"/>
      <c r="VNP71" s="47"/>
      <c r="VNQ71" s="47"/>
      <c r="VNR71" s="47"/>
      <c r="VNS71" s="47"/>
      <c r="VNT71" s="47"/>
      <c r="VNU71" s="47"/>
      <c r="VNV71" s="47"/>
      <c r="VNW71" s="47"/>
      <c r="VNX71" s="47"/>
      <c r="VNY71" s="47"/>
      <c r="VNZ71" s="47"/>
      <c r="VOA71" s="47"/>
      <c r="VOB71" s="47"/>
      <c r="VOC71" s="47"/>
      <c r="VOD71" s="47"/>
      <c r="VOE71" s="47"/>
      <c r="VOF71" s="47"/>
      <c r="VOG71" s="47"/>
      <c r="VOH71" s="47"/>
      <c r="VOI71" s="47"/>
      <c r="VOJ71" s="47"/>
      <c r="VOK71" s="47"/>
      <c r="VOL71" s="47"/>
      <c r="VOM71" s="47"/>
      <c r="VON71" s="47"/>
      <c r="VOO71" s="47"/>
      <c r="VOP71" s="47"/>
      <c r="VOQ71" s="47"/>
      <c r="VOR71" s="47"/>
      <c r="VOS71" s="47"/>
      <c r="VOT71" s="47"/>
      <c r="VOU71" s="47"/>
      <c r="VOV71" s="47"/>
      <c r="VOW71" s="47"/>
      <c r="VOX71" s="47"/>
      <c r="VOY71" s="47"/>
      <c r="VOZ71" s="47"/>
      <c r="VPA71" s="47"/>
      <c r="VPB71" s="47"/>
      <c r="VPC71" s="47"/>
      <c r="VPD71" s="47"/>
      <c r="VPE71" s="47"/>
      <c r="VPF71" s="47"/>
      <c r="VPG71" s="47"/>
      <c r="VPH71" s="47"/>
      <c r="VPI71" s="47"/>
      <c r="VPJ71" s="47"/>
      <c r="VPK71" s="47"/>
      <c r="VPL71" s="47"/>
      <c r="VPM71" s="47"/>
      <c r="VPN71" s="47"/>
      <c r="VPO71" s="47"/>
      <c r="VPP71" s="47"/>
      <c r="VPQ71" s="47"/>
      <c r="VPR71" s="47"/>
      <c r="VPS71" s="47"/>
      <c r="VPT71" s="47"/>
      <c r="VPU71" s="47"/>
      <c r="VPV71" s="47"/>
      <c r="VPW71" s="47"/>
      <c r="VPX71" s="47"/>
      <c r="VPY71" s="47"/>
      <c r="VPZ71" s="47"/>
      <c r="VQA71" s="47"/>
      <c r="VQB71" s="47"/>
      <c r="VQC71" s="47"/>
      <c r="VQD71" s="47"/>
      <c r="VQE71" s="47"/>
      <c r="VQF71" s="47"/>
      <c r="VQG71" s="47"/>
      <c r="VQH71" s="47"/>
      <c r="VQI71" s="47"/>
      <c r="VQJ71" s="47"/>
      <c r="VQK71" s="47"/>
      <c r="VQL71" s="47"/>
      <c r="VQM71" s="47"/>
      <c r="VQN71" s="47"/>
      <c r="VQO71" s="47"/>
      <c r="VQP71" s="47"/>
      <c r="VQQ71" s="47"/>
      <c r="VQR71" s="47"/>
      <c r="VQS71" s="47"/>
      <c r="VQT71" s="47"/>
      <c r="VQU71" s="47"/>
      <c r="VQV71" s="47"/>
      <c r="VQW71" s="47"/>
      <c r="VQX71" s="47"/>
      <c r="VQY71" s="47"/>
      <c r="VQZ71" s="47"/>
      <c r="VRA71" s="47"/>
      <c r="VRB71" s="47"/>
      <c r="VRC71" s="47"/>
      <c r="VRD71" s="47"/>
      <c r="VRE71" s="47"/>
      <c r="VRF71" s="47"/>
      <c r="VRG71" s="47"/>
      <c r="VRH71" s="47"/>
      <c r="VRI71" s="47"/>
      <c r="VRJ71" s="47"/>
      <c r="VRK71" s="47"/>
      <c r="VRL71" s="47"/>
      <c r="VRM71" s="47"/>
      <c r="VRN71" s="47"/>
      <c r="VRO71" s="47"/>
      <c r="VRP71" s="47"/>
      <c r="VRQ71" s="47"/>
      <c r="VRR71" s="47"/>
      <c r="VRS71" s="47"/>
      <c r="VRT71" s="47"/>
      <c r="VRU71" s="47"/>
      <c r="VRV71" s="47"/>
      <c r="VRW71" s="47"/>
      <c r="VRX71" s="47"/>
      <c r="VRY71" s="47"/>
      <c r="VRZ71" s="47"/>
      <c r="VSA71" s="47"/>
      <c r="VSB71" s="47"/>
      <c r="VSC71" s="47"/>
      <c r="VSD71" s="47"/>
      <c r="VSE71" s="47"/>
      <c r="VSF71" s="47"/>
      <c r="VSG71" s="47"/>
      <c r="VSH71" s="47"/>
      <c r="VSI71" s="47"/>
      <c r="VSJ71" s="47"/>
      <c r="VSK71" s="47"/>
      <c r="VSL71" s="47"/>
      <c r="VSM71" s="47"/>
      <c r="VSN71" s="47"/>
      <c r="VSO71" s="47"/>
      <c r="VSP71" s="47"/>
      <c r="VSQ71" s="47"/>
      <c r="VSR71" s="47"/>
      <c r="VSS71" s="47"/>
      <c r="VST71" s="47"/>
      <c r="VSU71" s="47"/>
      <c r="VSV71" s="47"/>
      <c r="VSW71" s="47"/>
      <c r="VSX71" s="47"/>
      <c r="VSY71" s="47"/>
      <c r="VSZ71" s="47"/>
      <c r="VTA71" s="47"/>
      <c r="VTB71" s="47"/>
      <c r="VTC71" s="47"/>
      <c r="VTD71" s="47"/>
      <c r="VTE71" s="47"/>
      <c r="VTF71" s="47"/>
      <c r="VTG71" s="47"/>
      <c r="VTH71" s="47"/>
      <c r="VTI71" s="47"/>
      <c r="VTJ71" s="47"/>
      <c r="VTK71" s="47"/>
      <c r="VTL71" s="47"/>
      <c r="VTM71" s="47"/>
      <c r="VTN71" s="47"/>
      <c r="VTO71" s="47"/>
      <c r="VTP71" s="47"/>
      <c r="VTQ71" s="47"/>
      <c r="VTR71" s="47"/>
      <c r="VTS71" s="47"/>
      <c r="VTT71" s="47"/>
      <c r="VTU71" s="47"/>
      <c r="VTV71" s="47"/>
      <c r="VTW71" s="47"/>
      <c r="VTX71" s="47"/>
      <c r="VTY71" s="47"/>
      <c r="VTZ71" s="47"/>
      <c r="VUA71" s="47"/>
      <c r="VUB71" s="47"/>
      <c r="VUC71" s="47"/>
      <c r="VUD71" s="47"/>
      <c r="VUE71" s="47"/>
      <c r="VUF71" s="47"/>
      <c r="VUG71" s="47"/>
      <c r="VUH71" s="47"/>
      <c r="VUI71" s="47"/>
      <c r="VUJ71" s="47"/>
      <c r="VUK71" s="47"/>
      <c r="VUL71" s="47"/>
      <c r="VUM71" s="47"/>
      <c r="VUN71" s="47"/>
      <c r="VUO71" s="47"/>
      <c r="VUP71" s="47"/>
      <c r="VUQ71" s="47"/>
      <c r="VUR71" s="47"/>
      <c r="VUS71" s="47"/>
      <c r="VUT71" s="47"/>
      <c r="VUU71" s="47"/>
      <c r="VUV71" s="47"/>
      <c r="VUW71" s="47"/>
      <c r="VUX71" s="47"/>
      <c r="VUY71" s="47"/>
      <c r="VUZ71" s="47"/>
      <c r="VVA71" s="47"/>
      <c r="VVB71" s="47"/>
      <c r="VVC71" s="47"/>
      <c r="VVD71" s="47"/>
      <c r="VVE71" s="47"/>
      <c r="VVF71" s="47"/>
      <c r="VVG71" s="47"/>
      <c r="VVH71" s="47"/>
      <c r="VVI71" s="47"/>
      <c r="VVJ71" s="47"/>
      <c r="VVK71" s="47"/>
      <c r="VVL71" s="47"/>
      <c r="VVM71" s="47"/>
      <c r="VVN71" s="47"/>
      <c r="VVO71" s="47"/>
      <c r="VVP71" s="47"/>
      <c r="VVQ71" s="47"/>
      <c r="VVR71" s="47"/>
      <c r="VVS71" s="47"/>
      <c r="VVT71" s="47"/>
      <c r="VVU71" s="47"/>
      <c r="VVV71" s="47"/>
      <c r="VVW71" s="47"/>
      <c r="VVX71" s="47"/>
      <c r="VVY71" s="47"/>
      <c r="VVZ71" s="47"/>
      <c r="VWA71" s="47"/>
      <c r="VWB71" s="47"/>
      <c r="VWC71" s="47"/>
      <c r="VWD71" s="47"/>
      <c r="VWE71" s="47"/>
      <c r="VWF71" s="47"/>
      <c r="VWG71" s="47"/>
      <c r="VWH71" s="47"/>
      <c r="VWI71" s="47"/>
      <c r="VWJ71" s="47"/>
      <c r="VWK71" s="47"/>
      <c r="VWL71" s="47"/>
      <c r="VWM71" s="47"/>
      <c r="VWN71" s="47"/>
      <c r="VWO71" s="47"/>
      <c r="VWP71" s="47"/>
      <c r="VWQ71" s="47"/>
      <c r="VWR71" s="47"/>
      <c r="VWS71" s="47"/>
      <c r="VWT71" s="47"/>
      <c r="VWU71" s="47"/>
      <c r="VWV71" s="47"/>
      <c r="VWW71" s="47"/>
      <c r="VWX71" s="47"/>
      <c r="VWY71" s="47"/>
      <c r="VWZ71" s="47"/>
      <c r="VXA71" s="47"/>
      <c r="VXB71" s="47"/>
      <c r="VXC71" s="47"/>
      <c r="VXD71" s="47"/>
      <c r="VXE71" s="47"/>
      <c r="VXF71" s="47"/>
      <c r="VXG71" s="47"/>
      <c r="VXH71" s="47"/>
      <c r="VXI71" s="47"/>
      <c r="VXJ71" s="47"/>
      <c r="VXK71" s="47"/>
      <c r="VXL71" s="47"/>
      <c r="VXM71" s="47"/>
      <c r="VXN71" s="47"/>
      <c r="VXO71" s="47"/>
      <c r="VXP71" s="47"/>
      <c r="VXQ71" s="47"/>
      <c r="VXR71" s="47"/>
      <c r="VXS71" s="47"/>
      <c r="VXT71" s="47"/>
      <c r="VXU71" s="47"/>
      <c r="VXV71" s="47"/>
      <c r="VXW71" s="47"/>
      <c r="VXX71" s="47"/>
      <c r="VXY71" s="47"/>
      <c r="VXZ71" s="47"/>
      <c r="VYA71" s="47"/>
      <c r="VYB71" s="47"/>
      <c r="VYC71" s="47"/>
      <c r="VYD71" s="47"/>
      <c r="VYE71" s="47"/>
      <c r="VYF71" s="47"/>
      <c r="VYG71" s="47"/>
      <c r="VYH71" s="47"/>
      <c r="VYI71" s="47"/>
      <c r="VYJ71" s="47"/>
      <c r="VYK71" s="47"/>
      <c r="VYL71" s="47"/>
      <c r="VYM71" s="47"/>
      <c r="VYN71" s="47"/>
      <c r="VYO71" s="47"/>
      <c r="VYP71" s="47"/>
      <c r="VYQ71" s="47"/>
      <c r="VYR71" s="47"/>
      <c r="VYS71" s="47"/>
      <c r="VYT71" s="47"/>
      <c r="VYU71" s="47"/>
      <c r="VYV71" s="47"/>
      <c r="VYW71" s="47"/>
      <c r="VYX71" s="47"/>
      <c r="VYY71" s="47"/>
      <c r="VYZ71" s="47"/>
      <c r="VZA71" s="47"/>
      <c r="VZB71" s="47"/>
      <c r="VZC71" s="47"/>
      <c r="VZD71" s="47"/>
      <c r="VZE71" s="47"/>
      <c r="VZF71" s="47"/>
      <c r="VZG71" s="47"/>
      <c r="VZH71" s="47"/>
      <c r="VZI71" s="47"/>
      <c r="VZJ71" s="47"/>
      <c r="VZK71" s="47"/>
      <c r="VZL71" s="47"/>
      <c r="VZM71" s="47"/>
      <c r="VZN71" s="47"/>
      <c r="VZO71" s="47"/>
      <c r="VZP71" s="47"/>
      <c r="VZQ71" s="47"/>
      <c r="VZR71" s="47"/>
      <c r="VZS71" s="47"/>
      <c r="VZT71" s="47"/>
      <c r="VZU71" s="47"/>
      <c r="VZV71" s="47"/>
      <c r="VZW71" s="47"/>
      <c r="VZX71" s="47"/>
      <c r="VZY71" s="47"/>
      <c r="VZZ71" s="47"/>
      <c r="WAA71" s="47"/>
      <c r="WAB71" s="47"/>
      <c r="WAC71" s="47"/>
      <c r="WAD71" s="47"/>
      <c r="WAE71" s="47"/>
      <c r="WAF71" s="47"/>
      <c r="WAG71" s="47"/>
      <c r="WAH71" s="47"/>
      <c r="WAI71" s="47"/>
      <c r="WAJ71" s="47"/>
      <c r="WAK71" s="47"/>
      <c r="WAL71" s="47"/>
      <c r="WAM71" s="47"/>
      <c r="WAN71" s="47"/>
      <c r="WAO71" s="47"/>
      <c r="WAP71" s="47"/>
      <c r="WAQ71" s="47"/>
      <c r="WAR71" s="47"/>
      <c r="WAS71" s="47"/>
      <c r="WAT71" s="47"/>
      <c r="WAU71" s="47"/>
      <c r="WAV71" s="47"/>
      <c r="WAW71" s="47"/>
      <c r="WAX71" s="47"/>
      <c r="WAY71" s="47"/>
      <c r="WAZ71" s="47"/>
      <c r="WBA71" s="47"/>
      <c r="WBB71" s="47"/>
      <c r="WBC71" s="47"/>
      <c r="WBD71" s="47"/>
      <c r="WBE71" s="47"/>
      <c r="WBF71" s="47"/>
      <c r="WBG71" s="47"/>
      <c r="WBH71" s="47"/>
      <c r="WBI71" s="47"/>
      <c r="WBJ71" s="47"/>
      <c r="WBK71" s="47"/>
      <c r="WBL71" s="47"/>
      <c r="WBM71" s="47"/>
      <c r="WBN71" s="47"/>
      <c r="WBO71" s="47"/>
      <c r="WBP71" s="47"/>
      <c r="WBQ71" s="47"/>
      <c r="WBR71" s="47"/>
      <c r="WBS71" s="47"/>
      <c r="WBT71" s="47"/>
      <c r="WBU71" s="47"/>
      <c r="WBV71" s="47"/>
      <c r="WBW71" s="47"/>
      <c r="WBX71" s="47"/>
      <c r="WBY71" s="47"/>
      <c r="WBZ71" s="47"/>
      <c r="WCA71" s="47"/>
      <c r="WCB71" s="47"/>
      <c r="WCC71" s="47"/>
      <c r="WCD71" s="47"/>
      <c r="WCE71" s="47"/>
      <c r="WCF71" s="47"/>
      <c r="WCG71" s="47"/>
      <c r="WCH71" s="47"/>
      <c r="WCI71" s="47"/>
      <c r="WCJ71" s="47"/>
      <c r="WCK71" s="47"/>
      <c r="WCL71" s="47"/>
      <c r="WCM71" s="47"/>
      <c r="WCN71" s="47"/>
      <c r="WCO71" s="47"/>
      <c r="WCP71" s="47"/>
      <c r="WCQ71" s="47"/>
      <c r="WCR71" s="47"/>
      <c r="WCS71" s="47"/>
      <c r="WCT71" s="47"/>
      <c r="WCU71" s="47"/>
      <c r="WCV71" s="47"/>
      <c r="WCW71" s="47"/>
      <c r="WCX71" s="47"/>
      <c r="WCY71" s="47"/>
      <c r="WCZ71" s="47"/>
      <c r="WDA71" s="47"/>
      <c r="WDB71" s="47"/>
      <c r="WDC71" s="47"/>
      <c r="WDD71" s="47"/>
      <c r="WDE71" s="47"/>
      <c r="WDF71" s="47"/>
      <c r="WDG71" s="47"/>
      <c r="WDH71" s="47"/>
      <c r="WDI71" s="47"/>
      <c r="WDJ71" s="47"/>
      <c r="WDK71" s="47"/>
      <c r="WDL71" s="47"/>
      <c r="WDM71" s="47"/>
      <c r="WDN71" s="47"/>
      <c r="WDO71" s="47"/>
      <c r="WDP71" s="47"/>
      <c r="WDQ71" s="47"/>
      <c r="WDR71" s="47"/>
      <c r="WDS71" s="47"/>
      <c r="WDT71" s="47"/>
      <c r="WDU71" s="47"/>
      <c r="WDV71" s="47"/>
      <c r="WDW71" s="47"/>
      <c r="WDX71" s="47"/>
      <c r="WDY71" s="47"/>
      <c r="WDZ71" s="47"/>
      <c r="WEA71" s="47"/>
      <c r="WEB71" s="47"/>
      <c r="WEC71" s="47"/>
      <c r="WED71" s="47"/>
      <c r="WEE71" s="47"/>
      <c r="WEF71" s="47"/>
      <c r="WEG71" s="47"/>
      <c r="WEH71" s="47"/>
      <c r="WEI71" s="47"/>
      <c r="WEJ71" s="47"/>
      <c r="WEK71" s="47"/>
      <c r="WEL71" s="47"/>
      <c r="WEM71" s="47"/>
      <c r="WEN71" s="47"/>
      <c r="WEO71" s="47"/>
      <c r="WEP71" s="47"/>
      <c r="WEQ71" s="47"/>
      <c r="WER71" s="47"/>
      <c r="WES71" s="47"/>
      <c r="WET71" s="47"/>
      <c r="WEU71" s="47"/>
      <c r="WEV71" s="47"/>
      <c r="WEW71" s="47"/>
      <c r="WEX71" s="47"/>
      <c r="WEY71" s="47"/>
      <c r="WEZ71" s="47"/>
      <c r="WFA71" s="47"/>
      <c r="WFB71" s="47"/>
      <c r="WFC71" s="47"/>
      <c r="WFD71" s="47"/>
      <c r="WFE71" s="47"/>
      <c r="WFF71" s="47"/>
      <c r="WFG71" s="47"/>
      <c r="WFH71" s="47"/>
      <c r="WFI71" s="47"/>
      <c r="WFJ71" s="47"/>
      <c r="WFK71" s="47"/>
      <c r="WFL71" s="47"/>
      <c r="WFM71" s="47"/>
      <c r="WFN71" s="47"/>
      <c r="WFO71" s="47"/>
      <c r="WFP71" s="47"/>
      <c r="WFQ71" s="47"/>
      <c r="WFR71" s="47"/>
      <c r="WFS71" s="47"/>
      <c r="WFT71" s="47"/>
      <c r="WFU71" s="47"/>
      <c r="WFV71" s="47"/>
      <c r="WFW71" s="47"/>
      <c r="WFX71" s="47"/>
      <c r="WFY71" s="47"/>
      <c r="WFZ71" s="47"/>
      <c r="WGA71" s="47"/>
      <c r="WGB71" s="47"/>
      <c r="WGC71" s="47"/>
      <c r="WGD71" s="47"/>
      <c r="WGE71" s="47"/>
      <c r="WGF71" s="47"/>
      <c r="WGG71" s="47"/>
      <c r="WGH71" s="47"/>
      <c r="WGI71" s="47"/>
      <c r="WGJ71" s="47"/>
      <c r="WGK71" s="47"/>
      <c r="WGL71" s="47"/>
      <c r="WGM71" s="47"/>
      <c r="WGN71" s="47"/>
      <c r="WGO71" s="47"/>
      <c r="WGP71" s="47"/>
      <c r="WGQ71" s="47"/>
      <c r="WGR71" s="47"/>
      <c r="WGS71" s="47"/>
      <c r="WGT71" s="47"/>
      <c r="WGU71" s="47"/>
      <c r="WGV71" s="47"/>
      <c r="WGW71" s="47"/>
      <c r="WGX71" s="47"/>
      <c r="WGY71" s="47"/>
      <c r="WGZ71" s="47"/>
      <c r="WHA71" s="47"/>
      <c r="WHB71" s="47"/>
      <c r="WHC71" s="47"/>
      <c r="WHD71" s="47"/>
      <c r="WHE71" s="47"/>
      <c r="WHF71" s="47"/>
      <c r="WHG71" s="47"/>
      <c r="WHH71" s="47"/>
      <c r="WHI71" s="47"/>
      <c r="WHJ71" s="47"/>
      <c r="WHK71" s="47"/>
      <c r="WHL71" s="47"/>
      <c r="WHM71" s="47"/>
      <c r="WHN71" s="47"/>
      <c r="WHO71" s="47"/>
      <c r="WHP71" s="47"/>
      <c r="WHQ71" s="47"/>
      <c r="WHR71" s="47"/>
      <c r="WHS71" s="47"/>
      <c r="WHT71" s="47"/>
      <c r="WHU71" s="47"/>
      <c r="WHV71" s="47"/>
      <c r="WHW71" s="47"/>
      <c r="WHX71" s="47"/>
      <c r="WHY71" s="47"/>
      <c r="WHZ71" s="47"/>
      <c r="WIA71" s="47"/>
      <c r="WIB71" s="47"/>
      <c r="WIC71" s="47"/>
      <c r="WID71" s="47"/>
      <c r="WIE71" s="47"/>
      <c r="WIF71" s="47"/>
      <c r="WIG71" s="47"/>
      <c r="WIH71" s="47"/>
      <c r="WII71" s="47"/>
      <c r="WIJ71" s="47"/>
      <c r="WIK71" s="47"/>
      <c r="WIL71" s="47"/>
      <c r="WIM71" s="47"/>
      <c r="WIN71" s="47"/>
      <c r="WIO71" s="47"/>
      <c r="WIP71" s="47"/>
      <c r="WIQ71" s="47"/>
      <c r="WIR71" s="47"/>
      <c r="WIS71" s="47"/>
      <c r="WIT71" s="47"/>
      <c r="WIU71" s="47"/>
      <c r="WIV71" s="47"/>
      <c r="WIW71" s="47"/>
      <c r="WIX71" s="47"/>
      <c r="WIY71" s="47"/>
      <c r="WIZ71" s="47"/>
      <c r="WJA71" s="47"/>
      <c r="WJB71" s="47"/>
      <c r="WJC71" s="47"/>
      <c r="WJD71" s="47"/>
      <c r="WJE71" s="47"/>
      <c r="WJF71" s="47"/>
      <c r="WJG71" s="47"/>
      <c r="WJH71" s="47"/>
      <c r="WJI71" s="47"/>
      <c r="WJJ71" s="47"/>
      <c r="WJK71" s="47"/>
      <c r="WJL71" s="47"/>
      <c r="WJM71" s="47"/>
      <c r="WJN71" s="47"/>
      <c r="WJO71" s="47"/>
      <c r="WJP71" s="47"/>
      <c r="WJQ71" s="47"/>
      <c r="WJR71" s="47"/>
      <c r="WJS71" s="47"/>
      <c r="WJT71" s="47"/>
      <c r="WJU71" s="47"/>
      <c r="WJV71" s="47"/>
      <c r="WJW71" s="47"/>
      <c r="WJX71" s="47"/>
      <c r="WJY71" s="47"/>
      <c r="WJZ71" s="47"/>
      <c r="WKA71" s="47"/>
      <c r="WKB71" s="47"/>
      <c r="WKC71" s="47"/>
      <c r="WKD71" s="47"/>
      <c r="WKE71" s="47"/>
      <c r="WKF71" s="47"/>
      <c r="WKG71" s="47"/>
      <c r="WKH71" s="47"/>
      <c r="WKI71" s="47"/>
      <c r="WKJ71" s="47"/>
      <c r="WKK71" s="47"/>
      <c r="WKL71" s="47"/>
      <c r="WKM71" s="47"/>
      <c r="WKN71" s="47"/>
      <c r="WKO71" s="47"/>
      <c r="WKP71" s="47"/>
      <c r="WKQ71" s="47"/>
      <c r="WKR71" s="47"/>
      <c r="WKS71" s="47"/>
      <c r="WKT71" s="47"/>
      <c r="WKU71" s="47"/>
      <c r="WKV71" s="47"/>
      <c r="WKW71" s="47"/>
      <c r="WKX71" s="47"/>
      <c r="WKY71" s="47"/>
      <c r="WKZ71" s="47"/>
      <c r="WLA71" s="47"/>
      <c r="WLB71" s="47"/>
      <c r="WLC71" s="47"/>
      <c r="WLD71" s="47"/>
      <c r="WLE71" s="47"/>
      <c r="WLF71" s="47"/>
      <c r="WLG71" s="47"/>
      <c r="WLH71" s="47"/>
      <c r="WLI71" s="47"/>
      <c r="WLJ71" s="47"/>
      <c r="WLK71" s="47"/>
      <c r="WLL71" s="47"/>
      <c r="WLM71" s="47"/>
      <c r="WLN71" s="47"/>
      <c r="WLO71" s="47"/>
      <c r="WLP71" s="47"/>
      <c r="WLQ71" s="47"/>
      <c r="WLR71" s="47"/>
      <c r="WLS71" s="47"/>
      <c r="WLT71" s="47"/>
      <c r="WLU71" s="47"/>
      <c r="WLV71" s="47"/>
      <c r="WLW71" s="47"/>
      <c r="WLX71" s="47"/>
      <c r="WLY71" s="47"/>
      <c r="WLZ71" s="47"/>
      <c r="WMA71" s="47"/>
      <c r="WMB71" s="47"/>
      <c r="WMC71" s="47"/>
      <c r="WMD71" s="47"/>
      <c r="WME71" s="47"/>
      <c r="WMF71" s="47"/>
      <c r="WMG71" s="47"/>
      <c r="WMH71" s="47"/>
      <c r="WMI71" s="47"/>
      <c r="WMJ71" s="47"/>
      <c r="WMK71" s="47"/>
      <c r="WML71" s="47"/>
      <c r="WMM71" s="47"/>
      <c r="WMN71" s="47"/>
      <c r="WMO71" s="47"/>
      <c r="WMP71" s="47"/>
      <c r="WMQ71" s="47"/>
      <c r="WMR71" s="47"/>
      <c r="WMS71" s="47"/>
      <c r="WMT71" s="47"/>
      <c r="WMU71" s="47"/>
      <c r="WMV71" s="47"/>
      <c r="WMW71" s="47"/>
      <c r="WMX71" s="47"/>
      <c r="WMY71" s="47"/>
      <c r="WMZ71" s="47"/>
      <c r="WNA71" s="47"/>
      <c r="WNB71" s="47"/>
      <c r="WNC71" s="47"/>
      <c r="WND71" s="47"/>
      <c r="WNE71" s="47"/>
      <c r="WNF71" s="47"/>
      <c r="WNG71" s="47"/>
      <c r="WNH71" s="47"/>
      <c r="WNI71" s="47"/>
      <c r="WNJ71" s="47"/>
      <c r="WNK71" s="47"/>
      <c r="WNL71" s="47"/>
      <c r="WNM71" s="47"/>
      <c r="WNN71" s="47"/>
      <c r="WNO71" s="47"/>
      <c r="WNP71" s="47"/>
      <c r="WNQ71" s="47"/>
      <c r="WNR71" s="47"/>
      <c r="WNS71" s="47"/>
      <c r="WNT71" s="47"/>
      <c r="WNU71" s="47"/>
      <c r="WNV71" s="47"/>
      <c r="WNW71" s="47"/>
      <c r="WNX71" s="47"/>
      <c r="WNY71" s="47"/>
      <c r="WNZ71" s="47"/>
      <c r="WOA71" s="47"/>
      <c r="WOB71" s="47"/>
      <c r="WOC71" s="47"/>
      <c r="WOD71" s="47"/>
      <c r="WOE71" s="47"/>
      <c r="WOF71" s="47"/>
      <c r="WOG71" s="47"/>
      <c r="WOH71" s="47"/>
      <c r="WOI71" s="47"/>
      <c r="WOJ71" s="47"/>
      <c r="WOK71" s="47"/>
      <c r="WOL71" s="47"/>
      <c r="WOM71" s="47"/>
      <c r="WON71" s="47"/>
      <c r="WOO71" s="47"/>
      <c r="WOP71" s="47"/>
      <c r="WOQ71" s="47"/>
      <c r="WOR71" s="47"/>
      <c r="WOS71" s="47"/>
      <c r="WOT71" s="47"/>
      <c r="WOU71" s="47"/>
      <c r="WOV71" s="47"/>
      <c r="WOW71" s="47"/>
      <c r="WOX71" s="47"/>
      <c r="WOY71" s="47"/>
      <c r="WOZ71" s="47"/>
      <c r="WPA71" s="47"/>
      <c r="WPB71" s="47"/>
      <c r="WPC71" s="47"/>
      <c r="WPD71" s="47"/>
      <c r="WPE71" s="47"/>
      <c r="WPF71" s="47"/>
      <c r="WPG71" s="47"/>
      <c r="WPH71" s="47"/>
      <c r="WPI71" s="47"/>
      <c r="WPJ71" s="47"/>
      <c r="WPK71" s="47"/>
      <c r="WPL71" s="47"/>
      <c r="WPM71" s="47"/>
      <c r="WPN71" s="47"/>
      <c r="WPO71" s="47"/>
      <c r="WPP71" s="47"/>
      <c r="WPQ71" s="47"/>
      <c r="WPR71" s="47"/>
      <c r="WPS71" s="47"/>
      <c r="WPT71" s="47"/>
      <c r="WPU71" s="47"/>
      <c r="WPV71" s="47"/>
      <c r="WPW71" s="47"/>
      <c r="WPX71" s="47"/>
      <c r="WPY71" s="47"/>
      <c r="WPZ71" s="47"/>
      <c r="WQA71" s="47"/>
      <c r="WQB71" s="47"/>
      <c r="WQC71" s="47"/>
      <c r="WQD71" s="47"/>
      <c r="WQE71" s="47"/>
      <c r="WQF71" s="47"/>
      <c r="WQG71" s="47"/>
      <c r="WQH71" s="47"/>
      <c r="WQI71" s="47"/>
      <c r="WQJ71" s="47"/>
      <c r="WQK71" s="47"/>
      <c r="WQL71" s="47"/>
      <c r="WQM71" s="47"/>
      <c r="WQN71" s="47"/>
      <c r="WQO71" s="47"/>
      <c r="WQP71" s="47"/>
      <c r="WQQ71" s="47"/>
      <c r="WQR71" s="47"/>
      <c r="WQS71" s="47"/>
      <c r="WQT71" s="47"/>
      <c r="WQU71" s="47"/>
      <c r="WQV71" s="47"/>
      <c r="WQW71" s="47"/>
      <c r="WQX71" s="47"/>
      <c r="WQY71" s="47"/>
      <c r="WQZ71" s="47"/>
      <c r="WRA71" s="47"/>
      <c r="WRB71" s="47"/>
      <c r="WRC71" s="47"/>
      <c r="WRD71" s="47"/>
      <c r="WRE71" s="47"/>
      <c r="WRF71" s="47"/>
      <c r="WRG71" s="47"/>
      <c r="WRH71" s="47"/>
      <c r="WRI71" s="47"/>
      <c r="WRJ71" s="47"/>
      <c r="WRK71" s="47"/>
      <c r="WRL71" s="47"/>
      <c r="WRM71" s="47"/>
      <c r="WRN71" s="47"/>
      <c r="WRO71" s="47"/>
      <c r="WRP71" s="47"/>
      <c r="WRQ71" s="47"/>
      <c r="WRR71" s="47"/>
      <c r="WRS71" s="47"/>
      <c r="WRT71" s="47"/>
      <c r="WRU71" s="47"/>
      <c r="WRV71" s="47"/>
      <c r="WRW71" s="47"/>
      <c r="WRX71" s="47"/>
      <c r="WRY71" s="47"/>
      <c r="WRZ71" s="47"/>
      <c r="WSA71" s="47"/>
      <c r="WSB71" s="47"/>
      <c r="WSC71" s="47"/>
      <c r="WSD71" s="47"/>
      <c r="WSE71" s="47"/>
      <c r="WSF71" s="47"/>
      <c r="WSG71" s="47"/>
      <c r="WSH71" s="47"/>
      <c r="WSI71" s="47"/>
      <c r="WSJ71" s="47"/>
      <c r="WSK71" s="47"/>
      <c r="WSL71" s="47"/>
      <c r="WSM71" s="47"/>
      <c r="WSN71" s="47"/>
      <c r="WSO71" s="47"/>
      <c r="WSP71" s="47"/>
      <c r="WSQ71" s="47"/>
      <c r="WSR71" s="47"/>
      <c r="WSS71" s="47"/>
      <c r="WST71" s="47"/>
      <c r="WSU71" s="47"/>
      <c r="WSV71" s="47"/>
      <c r="WSW71" s="47"/>
      <c r="WSX71" s="47"/>
      <c r="WSY71" s="47"/>
      <c r="WSZ71" s="47"/>
      <c r="WTA71" s="47"/>
      <c r="WTB71" s="47"/>
      <c r="WTC71" s="47"/>
      <c r="WTD71" s="47"/>
      <c r="WTE71" s="47"/>
      <c r="WTF71" s="47"/>
      <c r="WTG71" s="47"/>
      <c r="WTH71" s="47"/>
      <c r="WTI71" s="47"/>
      <c r="WTJ71" s="47"/>
      <c r="WTK71" s="47"/>
      <c r="WTL71" s="47"/>
      <c r="WTM71" s="47"/>
      <c r="WTN71" s="47"/>
      <c r="WTO71" s="47"/>
      <c r="WTP71" s="47"/>
      <c r="WTQ71" s="47"/>
      <c r="WTR71" s="47"/>
      <c r="WTS71" s="47"/>
      <c r="WTT71" s="47"/>
      <c r="WTU71" s="47"/>
      <c r="WTV71" s="47"/>
      <c r="WTW71" s="47"/>
      <c r="WTX71" s="47"/>
      <c r="WTY71" s="47"/>
      <c r="WTZ71" s="47"/>
      <c r="WUA71" s="47"/>
      <c r="WUB71" s="47"/>
      <c r="WUC71" s="47"/>
      <c r="WUD71" s="47"/>
      <c r="WUE71" s="47"/>
      <c r="WUF71" s="47"/>
      <c r="WUG71" s="47"/>
      <c r="WUH71" s="47"/>
      <c r="WUI71" s="47"/>
      <c r="WUJ71" s="47"/>
      <c r="WUK71" s="47"/>
      <c r="WUL71" s="47"/>
      <c r="WUM71" s="47"/>
      <c r="WUN71" s="47"/>
      <c r="WUO71" s="47"/>
      <c r="WUP71" s="47"/>
      <c r="WUQ71" s="47"/>
      <c r="WUR71" s="47"/>
      <c r="WUS71" s="47"/>
      <c r="WUT71" s="47"/>
      <c r="WUU71" s="47"/>
      <c r="WUV71" s="47"/>
      <c r="WUW71" s="47"/>
      <c r="WUX71" s="47"/>
      <c r="WUY71" s="47"/>
      <c r="WUZ71" s="47"/>
      <c r="WVA71" s="47"/>
      <c r="WVB71" s="47"/>
      <c r="WVC71" s="47"/>
      <c r="WVD71" s="47"/>
      <c r="WVE71" s="47"/>
      <c r="WVF71" s="47"/>
      <c r="WVG71" s="47"/>
      <c r="WVH71" s="47"/>
      <c r="WVI71" s="47"/>
      <c r="WVJ71" s="47"/>
      <c r="WVK71" s="47"/>
      <c r="WVL71" s="47"/>
      <c r="WVM71" s="47"/>
      <c r="WVN71" s="47"/>
      <c r="WVO71" s="47"/>
      <c r="WVP71" s="47"/>
      <c r="WVQ71" s="47"/>
      <c r="WVR71" s="47"/>
      <c r="WVS71" s="47"/>
      <c r="WVT71" s="47"/>
      <c r="WVU71" s="47"/>
      <c r="WVV71" s="47"/>
      <c r="WVW71" s="47"/>
      <c r="WVX71" s="47"/>
      <c r="WVY71" s="47"/>
      <c r="WVZ71" s="47"/>
      <c r="WWA71" s="47"/>
      <c r="WWB71" s="47"/>
      <c r="WWC71" s="47"/>
      <c r="WWD71" s="47"/>
      <c r="WWE71" s="47"/>
      <c r="WWF71" s="47"/>
      <c r="WWG71" s="47"/>
      <c r="WWH71" s="47"/>
      <c r="WWI71" s="47"/>
      <c r="WWJ71" s="47"/>
      <c r="WWK71" s="47"/>
      <c r="WWL71" s="47"/>
      <c r="WWM71" s="47"/>
      <c r="WWN71" s="47"/>
      <c r="WWO71" s="47"/>
      <c r="WWP71" s="47"/>
      <c r="WWQ71" s="47"/>
      <c r="WWR71" s="47"/>
      <c r="WWS71" s="47"/>
      <c r="WWT71" s="47"/>
      <c r="WWU71" s="47"/>
      <c r="WWV71" s="47"/>
      <c r="WWW71" s="47"/>
      <c r="WWX71" s="47"/>
      <c r="WWY71" s="47"/>
      <c r="WWZ71" s="47"/>
      <c r="WXA71" s="47"/>
      <c r="WXB71" s="47"/>
      <c r="WXC71" s="47"/>
      <c r="WXD71" s="47"/>
      <c r="WXE71" s="47"/>
      <c r="WXF71" s="47"/>
      <c r="WXG71" s="47"/>
      <c r="WXH71" s="47"/>
      <c r="WXI71" s="47"/>
      <c r="WXJ71" s="47"/>
      <c r="WXK71" s="47"/>
      <c r="WXL71" s="47"/>
      <c r="WXM71" s="47"/>
      <c r="WXN71" s="47"/>
      <c r="WXO71" s="47"/>
      <c r="WXP71" s="47"/>
      <c r="WXQ71" s="47"/>
      <c r="WXR71" s="47"/>
      <c r="WXS71" s="47"/>
      <c r="WXT71" s="47"/>
      <c r="WXU71" s="47"/>
      <c r="WXV71" s="47"/>
      <c r="WXW71" s="47"/>
      <c r="WXX71" s="47"/>
      <c r="WXY71" s="47"/>
      <c r="WXZ71" s="47"/>
      <c r="WYA71" s="47"/>
      <c r="WYB71" s="47"/>
      <c r="WYC71" s="47"/>
      <c r="WYD71" s="47"/>
      <c r="WYE71" s="47"/>
      <c r="WYF71" s="47"/>
      <c r="WYG71" s="47"/>
      <c r="WYH71" s="47"/>
      <c r="WYI71" s="47"/>
      <c r="WYJ71" s="47"/>
      <c r="WYK71" s="47"/>
      <c r="WYL71" s="47"/>
      <c r="WYM71" s="47"/>
      <c r="WYN71" s="47"/>
      <c r="WYO71" s="47"/>
      <c r="WYP71" s="47"/>
      <c r="WYQ71" s="47"/>
      <c r="WYR71" s="47"/>
      <c r="WYS71" s="47"/>
      <c r="WYT71" s="47"/>
      <c r="WYU71" s="47"/>
      <c r="WYV71" s="47"/>
      <c r="WYW71" s="47"/>
      <c r="WYX71" s="47"/>
      <c r="WYY71" s="47"/>
      <c r="WYZ71" s="47"/>
      <c r="WZA71" s="47"/>
      <c r="WZB71" s="47"/>
      <c r="WZC71" s="47"/>
      <c r="WZD71" s="47"/>
      <c r="WZE71" s="47"/>
      <c r="WZF71" s="47"/>
      <c r="WZG71" s="47"/>
      <c r="WZH71" s="47"/>
      <c r="WZI71" s="47"/>
      <c r="WZJ71" s="47"/>
      <c r="WZK71" s="47"/>
      <c r="WZL71" s="47"/>
      <c r="WZM71" s="47"/>
      <c r="WZN71" s="47"/>
      <c r="WZO71" s="47"/>
      <c r="WZP71" s="47"/>
      <c r="WZQ71" s="47"/>
      <c r="WZR71" s="47"/>
      <c r="WZS71" s="47"/>
      <c r="WZT71" s="47"/>
      <c r="WZU71" s="47"/>
      <c r="WZV71" s="47"/>
      <c r="WZW71" s="47"/>
      <c r="WZX71" s="47"/>
      <c r="WZY71" s="47"/>
      <c r="WZZ71" s="47"/>
      <c r="XAA71" s="47"/>
      <c r="XAB71" s="47"/>
      <c r="XAC71" s="47"/>
      <c r="XAD71" s="47"/>
      <c r="XAE71" s="47"/>
      <c r="XAF71" s="47"/>
      <c r="XAG71" s="47"/>
      <c r="XAH71" s="47"/>
      <c r="XAI71" s="47"/>
      <c r="XAJ71" s="47"/>
      <c r="XAK71" s="47"/>
      <c r="XAL71" s="47"/>
      <c r="XAM71" s="47"/>
      <c r="XAN71" s="47"/>
      <c r="XAO71" s="47"/>
      <c r="XAP71" s="47"/>
      <c r="XAQ71" s="47"/>
      <c r="XAR71" s="47"/>
      <c r="XAS71" s="47"/>
      <c r="XAT71" s="47"/>
      <c r="XAU71" s="47"/>
      <c r="XAV71" s="47"/>
      <c r="XAW71" s="47"/>
      <c r="XAX71" s="47"/>
      <c r="XAY71" s="47"/>
      <c r="XAZ71" s="47"/>
      <c r="XBA71" s="47"/>
      <c r="XBB71" s="47"/>
      <c r="XBC71" s="47"/>
      <c r="XBD71" s="47"/>
      <c r="XBE71" s="47"/>
      <c r="XBF71" s="47"/>
      <c r="XBG71" s="47"/>
      <c r="XBH71" s="47"/>
      <c r="XBI71" s="47"/>
      <c r="XBJ71" s="47"/>
      <c r="XBK71" s="47"/>
      <c r="XBL71" s="47"/>
      <c r="XBM71" s="47"/>
      <c r="XBN71" s="47"/>
      <c r="XBO71" s="47"/>
      <c r="XBP71" s="47"/>
      <c r="XBQ71" s="47"/>
      <c r="XBR71" s="47"/>
      <c r="XBS71" s="47"/>
      <c r="XBT71" s="47"/>
      <c r="XBU71" s="47"/>
      <c r="XBV71" s="47"/>
      <c r="XBW71" s="47"/>
      <c r="XBX71" s="47"/>
      <c r="XBY71" s="47"/>
      <c r="XBZ71" s="47"/>
      <c r="XCA71" s="47"/>
      <c r="XCB71" s="47"/>
      <c r="XCC71" s="47"/>
      <c r="XCD71" s="47"/>
      <c r="XCE71" s="47"/>
      <c r="XCF71" s="47"/>
      <c r="XCG71" s="47"/>
      <c r="XCH71" s="47"/>
      <c r="XCI71" s="47"/>
      <c r="XCJ71" s="47"/>
      <c r="XCK71" s="47"/>
      <c r="XCL71" s="47"/>
      <c r="XCM71" s="47"/>
      <c r="XCN71" s="47"/>
      <c r="XCO71" s="47"/>
      <c r="XCP71" s="47"/>
      <c r="XCQ71" s="47"/>
      <c r="XCR71" s="47"/>
      <c r="XCS71" s="47"/>
      <c r="XCT71" s="47"/>
      <c r="XCU71" s="47"/>
      <c r="XCV71" s="47"/>
      <c r="XCW71" s="47"/>
      <c r="XCX71" s="47"/>
      <c r="XCY71" s="47"/>
      <c r="XCZ71" s="47"/>
      <c r="XDA71" s="47"/>
      <c r="XDB71" s="47"/>
      <c r="XDC71" s="47"/>
      <c r="XDD71" s="47"/>
      <c r="XDE71" s="47"/>
      <c r="XDF71" s="47"/>
      <c r="XDG71" s="47"/>
      <c r="XDH71" s="47"/>
      <c r="XDI71" s="47"/>
      <c r="XDJ71" s="47"/>
      <c r="XDK71" s="47"/>
      <c r="XDL71" s="47"/>
      <c r="XDM71" s="47"/>
      <c r="XDN71" s="47"/>
      <c r="XDO71" s="47"/>
      <c r="XDP71" s="47"/>
      <c r="XDQ71" s="47"/>
      <c r="XDR71" s="47"/>
      <c r="XDS71" s="47"/>
      <c r="XDT71" s="47"/>
      <c r="XDU71" s="47"/>
      <c r="XDV71" s="47"/>
      <c r="XDW71" s="47"/>
      <c r="XDX71" s="47"/>
      <c r="XDY71" s="47"/>
      <c r="XDZ71" s="47"/>
      <c r="XEA71" s="47"/>
      <c r="XEB71" s="47"/>
      <c r="XEC71" s="47"/>
      <c r="XED71" s="47"/>
      <c r="XEE71" s="47"/>
      <c r="XEF71" s="47"/>
      <c r="XEG71" s="47"/>
      <c r="XEH71" s="47"/>
      <c r="XEI71" s="47"/>
      <c r="XEJ71" s="47"/>
      <c r="XEK71" s="47"/>
      <c r="XEL71" s="47"/>
      <c r="XEM71" s="47"/>
      <c r="XEN71" s="47"/>
      <c r="XEO71" s="47"/>
      <c r="XEP71" s="47"/>
      <c r="XEQ71" s="47"/>
      <c r="XER71" s="47"/>
      <c r="XES71" s="47"/>
      <c r="XET71" s="47"/>
      <c r="XEU71" s="47"/>
      <c r="XEV71" s="47"/>
      <c r="XEW71" s="47"/>
      <c r="XEX71" s="47"/>
      <c r="XEY71" s="47"/>
      <c r="XEZ71" s="47"/>
      <c r="XFA71" s="47"/>
      <c r="XFB71" s="47"/>
      <c r="XFC71" s="47"/>
      <c r="XFD71" s="47"/>
    </row>
  </sheetData>
  <mergeCells count="1">
    <mergeCell ref="A1:H1"/>
  </mergeCells>
  <pageMargins left="0.697916666666667" right="0.697916666666667" top="0.75" bottom="0.75" header="0" footer="0"/>
  <pageSetup paperSize="9" orientation="portrait" blackAndWhite="1" useFirstPageNumber="1"/>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9:G9"/>
  <sheetViews>
    <sheetView showGridLines="0" workbookViewId="0">
      <selection activeCell="G14" sqref="G14"/>
    </sheetView>
  </sheetViews>
  <sheetFormatPr defaultColWidth="9.14285714285714" defaultRowHeight="18.8" customHeight="1" outlineLevelCol="6"/>
  <cols>
    <col min="1" max="7" width="19.2190476190476" customWidth="1"/>
  </cols>
  <sheetData>
    <row r="9" ht="38.3" customHeight="1" spans="1:7">
      <c r="A9" s="37" t="s">
        <v>38</v>
      </c>
      <c r="B9" s="37"/>
      <c r="C9" s="37"/>
      <c r="D9" s="37"/>
      <c r="E9" s="37"/>
      <c r="F9" s="37"/>
      <c r="G9" s="37"/>
    </row>
  </sheetData>
  <mergeCells count="1">
    <mergeCell ref="A9:G9"/>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showGridLines="0" zoomScaleSheetLayoutView="60" topLeftCell="A20" workbookViewId="0">
      <selection activeCell="C48" sqref="C48"/>
    </sheetView>
  </sheetViews>
  <sheetFormatPr defaultColWidth="10.2857142857143" defaultRowHeight="14.25" customHeight="1" outlineLevelCol="7"/>
  <cols>
    <col min="1" max="1" width="45.2857142857143" style="49" customWidth="1"/>
    <col min="2" max="8" width="17.8571428571429" style="49" customWidth="1"/>
    <col min="9" max="16384" width="10.2857142857143" style="48" customWidth="1"/>
  </cols>
  <sheetData>
    <row r="1" s="48" customFormat="1" ht="50.25" customHeight="1" spans="1:8">
      <c r="A1" s="50" t="str">
        <f>[2]财政决算公开目录!D27</f>
        <v>24-2022年师宗县社会保险基金支出决算表</v>
      </c>
      <c r="B1" s="50"/>
      <c r="C1" s="50"/>
      <c r="D1" s="50"/>
      <c r="E1" s="50"/>
      <c r="F1" s="50"/>
      <c r="G1" s="50"/>
      <c r="H1" s="50"/>
    </row>
    <row r="2" s="48" customFormat="1" ht="20.25" customHeight="1" spans="1:8">
      <c r="A2" s="49"/>
      <c r="B2" s="25"/>
      <c r="C2" s="25"/>
      <c r="D2" s="25"/>
      <c r="E2" s="25"/>
      <c r="F2" s="49"/>
      <c r="G2" s="49"/>
      <c r="H2" s="16" t="s">
        <v>39</v>
      </c>
    </row>
    <row r="3" s="48" customFormat="1" ht="30" customHeight="1" spans="1:8">
      <c r="A3" s="51" t="s">
        <v>40</v>
      </c>
      <c r="B3" s="52" t="s">
        <v>42</v>
      </c>
      <c r="C3" s="52" t="s">
        <v>43</v>
      </c>
      <c r="D3" s="52" t="s">
        <v>44</v>
      </c>
      <c r="E3" s="52" t="s">
        <v>45</v>
      </c>
      <c r="F3" s="52" t="s">
        <v>47</v>
      </c>
      <c r="G3" s="52" t="s">
        <v>48</v>
      </c>
      <c r="H3" s="52" t="s">
        <v>49</v>
      </c>
    </row>
    <row r="4" s="48" customFormat="1" ht="20.25" customHeight="1" spans="1:8">
      <c r="A4" s="53" t="s">
        <v>1798</v>
      </c>
      <c r="B4" s="54">
        <v>15144</v>
      </c>
      <c r="C4" s="54">
        <v>0</v>
      </c>
      <c r="D4" s="54">
        <v>13507</v>
      </c>
      <c r="E4" s="54">
        <v>15182</v>
      </c>
      <c r="F4" s="55">
        <f t="shared" ref="F4:F38" si="0">IF(B4&lt;&gt;0,(E4/B4)*100,0)</f>
        <v>100.250924458531</v>
      </c>
      <c r="G4" s="55">
        <f t="shared" ref="G4:G38" si="1">IF(C4&lt;&gt;0,(E4/C4)*100,0)</f>
        <v>0</v>
      </c>
      <c r="H4" s="55">
        <f t="shared" ref="H4:H38" si="2">IF(D4&lt;&gt;0,(E4/D4)*100,0)</f>
        <v>112.400977271045</v>
      </c>
    </row>
    <row r="5" s="48" customFormat="1" ht="20.25" customHeight="1" spans="1:8">
      <c r="A5" s="53" t="s">
        <v>1816</v>
      </c>
      <c r="B5" s="54">
        <v>15009</v>
      </c>
      <c r="C5" s="54">
        <v>0</v>
      </c>
      <c r="D5" s="54">
        <v>13354</v>
      </c>
      <c r="E5" s="54">
        <v>14681</v>
      </c>
      <c r="F5" s="55">
        <f t="shared" si="0"/>
        <v>97.8146445466054</v>
      </c>
      <c r="G5" s="55">
        <f t="shared" si="1"/>
        <v>0</v>
      </c>
      <c r="H5" s="55">
        <f t="shared" si="2"/>
        <v>109.937097498877</v>
      </c>
    </row>
    <row r="6" s="48" customFormat="1" ht="20.25" customHeight="1" spans="1:8">
      <c r="A6" s="53" t="s">
        <v>1817</v>
      </c>
      <c r="B6" s="54">
        <v>135</v>
      </c>
      <c r="C6" s="54">
        <v>0</v>
      </c>
      <c r="D6" s="54">
        <v>104</v>
      </c>
      <c r="E6" s="54">
        <v>239</v>
      </c>
      <c r="F6" s="55">
        <f t="shared" si="0"/>
        <v>177.037037037037</v>
      </c>
      <c r="G6" s="55">
        <f t="shared" si="1"/>
        <v>0</v>
      </c>
      <c r="H6" s="55">
        <f t="shared" si="2"/>
        <v>229.807692307692</v>
      </c>
    </row>
    <row r="7" s="48" customFormat="1" ht="20.25" customHeight="1" spans="1:8">
      <c r="A7" s="53" t="s">
        <v>1818</v>
      </c>
      <c r="B7" s="54">
        <v>0</v>
      </c>
      <c r="C7" s="54">
        <v>0</v>
      </c>
      <c r="D7" s="54">
        <v>49</v>
      </c>
      <c r="E7" s="54">
        <v>262</v>
      </c>
      <c r="F7" s="55">
        <f t="shared" si="0"/>
        <v>0</v>
      </c>
      <c r="G7" s="55">
        <f t="shared" si="1"/>
        <v>0</v>
      </c>
      <c r="H7" s="55">
        <f t="shared" si="2"/>
        <v>534.69387755102</v>
      </c>
    </row>
    <row r="8" s="48" customFormat="1" ht="20.25" customHeight="1" spans="1:8">
      <c r="A8" s="53" t="s">
        <v>1819</v>
      </c>
      <c r="B8" s="54">
        <v>0</v>
      </c>
      <c r="C8" s="54">
        <v>0</v>
      </c>
      <c r="D8" s="54">
        <v>0</v>
      </c>
      <c r="E8" s="54">
        <v>0</v>
      </c>
      <c r="F8" s="55">
        <f t="shared" si="0"/>
        <v>0</v>
      </c>
      <c r="G8" s="55">
        <f t="shared" si="1"/>
        <v>0</v>
      </c>
      <c r="H8" s="55">
        <f t="shared" si="2"/>
        <v>0</v>
      </c>
    </row>
    <row r="9" s="48" customFormat="1" ht="20.25" customHeight="1" spans="1:8">
      <c r="A9" s="53" t="s">
        <v>1806</v>
      </c>
      <c r="B9" s="54">
        <v>8163</v>
      </c>
      <c r="C9" s="54">
        <v>0</v>
      </c>
      <c r="D9" s="54">
        <v>7796</v>
      </c>
      <c r="E9" s="54">
        <v>8244</v>
      </c>
      <c r="F9" s="55">
        <f t="shared" si="0"/>
        <v>100.992282249173</v>
      </c>
      <c r="G9" s="55">
        <f t="shared" si="1"/>
        <v>0</v>
      </c>
      <c r="H9" s="55">
        <f t="shared" si="2"/>
        <v>105.74653668548</v>
      </c>
    </row>
    <row r="10" s="48" customFormat="1" ht="20.25" customHeight="1" spans="1:8">
      <c r="A10" s="53" t="s">
        <v>1816</v>
      </c>
      <c r="B10" s="54">
        <v>8139</v>
      </c>
      <c r="C10" s="54">
        <v>0</v>
      </c>
      <c r="D10" s="54">
        <v>7759</v>
      </c>
      <c r="E10" s="54">
        <v>8182</v>
      </c>
      <c r="F10" s="55">
        <f t="shared" si="0"/>
        <v>100.528320432486</v>
      </c>
      <c r="G10" s="55">
        <f t="shared" si="1"/>
        <v>0</v>
      </c>
      <c r="H10" s="55">
        <f t="shared" si="2"/>
        <v>105.451733470808</v>
      </c>
    </row>
    <row r="11" s="48" customFormat="1" ht="20.25" customHeight="1" spans="1:8">
      <c r="A11" s="53" t="s">
        <v>1817</v>
      </c>
      <c r="B11" s="54">
        <v>24</v>
      </c>
      <c r="C11" s="54">
        <v>0</v>
      </c>
      <c r="D11" s="54">
        <v>37</v>
      </c>
      <c r="E11" s="54">
        <v>61</v>
      </c>
      <c r="F11" s="55">
        <f t="shared" si="0"/>
        <v>254.166666666667</v>
      </c>
      <c r="G11" s="55">
        <f t="shared" si="1"/>
        <v>0</v>
      </c>
      <c r="H11" s="55">
        <f t="shared" si="2"/>
        <v>164.864864864865</v>
      </c>
    </row>
    <row r="12" s="48" customFormat="1" ht="20.25" customHeight="1" spans="1:8">
      <c r="A12" s="53" t="s">
        <v>1818</v>
      </c>
      <c r="B12" s="54">
        <v>0</v>
      </c>
      <c r="C12" s="54">
        <v>0</v>
      </c>
      <c r="D12" s="54">
        <v>0</v>
      </c>
      <c r="E12" s="54">
        <v>1</v>
      </c>
      <c r="F12" s="55">
        <f t="shared" si="0"/>
        <v>0</v>
      </c>
      <c r="G12" s="55">
        <f t="shared" si="1"/>
        <v>0</v>
      </c>
      <c r="H12" s="55">
        <f t="shared" si="2"/>
        <v>0</v>
      </c>
    </row>
    <row r="13" s="48" customFormat="1" ht="20.25" customHeight="1" spans="1:8">
      <c r="A13" s="53" t="s">
        <v>1819</v>
      </c>
      <c r="B13" s="54">
        <v>0</v>
      </c>
      <c r="C13" s="54">
        <v>0</v>
      </c>
      <c r="D13" s="54">
        <v>0</v>
      </c>
      <c r="E13" s="54">
        <v>0</v>
      </c>
      <c r="F13" s="55">
        <f t="shared" si="0"/>
        <v>0</v>
      </c>
      <c r="G13" s="55">
        <f t="shared" si="1"/>
        <v>0</v>
      </c>
      <c r="H13" s="55">
        <f t="shared" si="2"/>
        <v>0</v>
      </c>
    </row>
    <row r="14" s="48" customFormat="1" ht="20.25" customHeight="1" spans="1:8">
      <c r="A14" s="53" t="s">
        <v>1807</v>
      </c>
      <c r="B14" s="54">
        <v>18204</v>
      </c>
      <c r="C14" s="54">
        <v>0</v>
      </c>
      <c r="D14" s="54">
        <v>16538</v>
      </c>
      <c r="E14" s="54">
        <v>16972</v>
      </c>
      <c r="F14" s="55">
        <f t="shared" si="0"/>
        <v>93.2322566468908</v>
      </c>
      <c r="G14" s="55">
        <f t="shared" si="1"/>
        <v>0</v>
      </c>
      <c r="H14" s="55">
        <f t="shared" si="2"/>
        <v>102.624259281654</v>
      </c>
    </row>
    <row r="15" s="48" customFormat="1" ht="20.25" customHeight="1" spans="1:8">
      <c r="A15" s="53" t="s">
        <v>1816</v>
      </c>
      <c r="B15" s="54">
        <v>18104</v>
      </c>
      <c r="C15" s="54">
        <v>0</v>
      </c>
      <c r="D15" s="54">
        <v>16501</v>
      </c>
      <c r="E15" s="54">
        <v>16965</v>
      </c>
      <c r="F15" s="55">
        <f t="shared" si="0"/>
        <v>93.708572691118</v>
      </c>
      <c r="G15" s="55">
        <f t="shared" si="1"/>
        <v>0</v>
      </c>
      <c r="H15" s="55">
        <f t="shared" si="2"/>
        <v>102.811950790861</v>
      </c>
    </row>
    <row r="16" s="48" customFormat="1" ht="20.25" customHeight="1" spans="1:8">
      <c r="A16" s="53" t="s">
        <v>1817</v>
      </c>
      <c r="B16" s="54">
        <v>100</v>
      </c>
      <c r="C16" s="54">
        <v>0</v>
      </c>
      <c r="D16" s="54">
        <v>0</v>
      </c>
      <c r="E16" s="54">
        <v>1</v>
      </c>
      <c r="F16" s="55">
        <f t="shared" si="0"/>
        <v>1</v>
      </c>
      <c r="G16" s="55">
        <f t="shared" si="1"/>
        <v>0</v>
      </c>
      <c r="H16" s="55">
        <f t="shared" si="2"/>
        <v>0</v>
      </c>
    </row>
    <row r="17" s="48" customFormat="1" ht="20.25" customHeight="1" spans="1:8">
      <c r="A17" s="53" t="s">
        <v>1818</v>
      </c>
      <c r="B17" s="54">
        <v>0</v>
      </c>
      <c r="C17" s="54">
        <v>0</v>
      </c>
      <c r="D17" s="54">
        <v>37</v>
      </c>
      <c r="E17" s="54">
        <v>6</v>
      </c>
      <c r="F17" s="55">
        <f t="shared" si="0"/>
        <v>0</v>
      </c>
      <c r="G17" s="55">
        <f t="shared" si="1"/>
        <v>0</v>
      </c>
      <c r="H17" s="55">
        <f t="shared" si="2"/>
        <v>16.2162162162162</v>
      </c>
    </row>
    <row r="18" s="48" customFormat="1" ht="20.25" customHeight="1" spans="1:8">
      <c r="A18" s="53" t="s">
        <v>1819</v>
      </c>
      <c r="B18" s="54">
        <v>0</v>
      </c>
      <c r="C18" s="54">
        <v>0</v>
      </c>
      <c r="D18" s="54">
        <v>0</v>
      </c>
      <c r="E18" s="54">
        <v>0</v>
      </c>
      <c r="F18" s="55">
        <f t="shared" si="0"/>
        <v>0</v>
      </c>
      <c r="G18" s="55">
        <f t="shared" si="1"/>
        <v>0</v>
      </c>
      <c r="H18" s="55">
        <f t="shared" si="2"/>
        <v>0</v>
      </c>
    </row>
    <row r="19" s="48" customFormat="1" ht="20.25" customHeight="1" spans="1:8">
      <c r="A19" s="53" t="s">
        <v>1808</v>
      </c>
      <c r="B19" s="54">
        <v>0</v>
      </c>
      <c r="C19" s="54">
        <v>0</v>
      </c>
      <c r="D19" s="54">
        <v>0</v>
      </c>
      <c r="E19" s="54">
        <v>0</v>
      </c>
      <c r="F19" s="55">
        <f t="shared" si="0"/>
        <v>0</v>
      </c>
      <c r="G19" s="55">
        <f t="shared" si="1"/>
        <v>0</v>
      </c>
      <c r="H19" s="55">
        <f t="shared" si="2"/>
        <v>0</v>
      </c>
    </row>
    <row r="20" s="48" customFormat="1" ht="20.25" customHeight="1" spans="1:8">
      <c r="A20" s="53" t="s">
        <v>1816</v>
      </c>
      <c r="B20" s="54">
        <v>0</v>
      </c>
      <c r="C20" s="54">
        <v>0</v>
      </c>
      <c r="D20" s="54">
        <v>0</v>
      </c>
      <c r="E20" s="54">
        <v>0</v>
      </c>
      <c r="F20" s="55">
        <f t="shared" si="0"/>
        <v>0</v>
      </c>
      <c r="G20" s="55">
        <f t="shared" si="1"/>
        <v>0</v>
      </c>
      <c r="H20" s="55">
        <f t="shared" si="2"/>
        <v>0</v>
      </c>
    </row>
    <row r="21" s="48" customFormat="1" ht="20.25" customHeight="1" spans="1:8">
      <c r="A21" s="53" t="s">
        <v>1817</v>
      </c>
      <c r="B21" s="54">
        <v>0</v>
      </c>
      <c r="C21" s="54">
        <v>0</v>
      </c>
      <c r="D21" s="54">
        <v>0</v>
      </c>
      <c r="E21" s="54">
        <v>0</v>
      </c>
      <c r="F21" s="55">
        <f t="shared" si="0"/>
        <v>0</v>
      </c>
      <c r="G21" s="55">
        <f t="shared" si="1"/>
        <v>0</v>
      </c>
      <c r="H21" s="55">
        <f t="shared" si="2"/>
        <v>0</v>
      </c>
    </row>
    <row r="22" s="48" customFormat="1" ht="20.25" customHeight="1" spans="1:8">
      <c r="A22" s="53" t="s">
        <v>1818</v>
      </c>
      <c r="B22" s="54">
        <v>0</v>
      </c>
      <c r="C22" s="54">
        <v>0</v>
      </c>
      <c r="D22" s="54">
        <v>0</v>
      </c>
      <c r="E22" s="54">
        <v>0</v>
      </c>
      <c r="F22" s="55">
        <f t="shared" si="0"/>
        <v>0</v>
      </c>
      <c r="G22" s="55">
        <f t="shared" si="1"/>
        <v>0</v>
      </c>
      <c r="H22" s="55">
        <f t="shared" si="2"/>
        <v>0</v>
      </c>
    </row>
    <row r="23" s="48" customFormat="1" ht="20.25" customHeight="1" spans="1:8">
      <c r="A23" s="53" t="s">
        <v>1819</v>
      </c>
      <c r="B23" s="54">
        <v>0</v>
      </c>
      <c r="C23" s="54">
        <v>0</v>
      </c>
      <c r="D23" s="54">
        <v>0</v>
      </c>
      <c r="E23" s="54">
        <v>0</v>
      </c>
      <c r="F23" s="55">
        <f t="shared" si="0"/>
        <v>0</v>
      </c>
      <c r="G23" s="55">
        <f t="shared" si="1"/>
        <v>0</v>
      </c>
      <c r="H23" s="55">
        <f t="shared" si="2"/>
        <v>0</v>
      </c>
    </row>
    <row r="24" s="48" customFormat="1" ht="20.25" customHeight="1" spans="1:8">
      <c r="A24" s="53" t="s">
        <v>1809</v>
      </c>
      <c r="B24" s="54">
        <v>0</v>
      </c>
      <c r="C24" s="54">
        <v>0</v>
      </c>
      <c r="D24" s="54">
        <v>0</v>
      </c>
      <c r="E24" s="54">
        <v>0</v>
      </c>
      <c r="F24" s="55">
        <f t="shared" si="0"/>
        <v>0</v>
      </c>
      <c r="G24" s="55">
        <f t="shared" si="1"/>
        <v>0</v>
      </c>
      <c r="H24" s="55">
        <f t="shared" si="2"/>
        <v>0</v>
      </c>
    </row>
    <row r="25" s="48" customFormat="1" ht="20.25" customHeight="1" spans="1:8">
      <c r="A25" s="53" t="s">
        <v>1816</v>
      </c>
      <c r="B25" s="54">
        <v>0</v>
      </c>
      <c r="C25" s="54">
        <v>0</v>
      </c>
      <c r="D25" s="54">
        <v>0</v>
      </c>
      <c r="E25" s="54">
        <v>0</v>
      </c>
      <c r="F25" s="55">
        <f t="shared" si="0"/>
        <v>0</v>
      </c>
      <c r="G25" s="55">
        <f t="shared" si="1"/>
        <v>0</v>
      </c>
      <c r="H25" s="55">
        <f t="shared" si="2"/>
        <v>0</v>
      </c>
    </row>
    <row r="26" s="48" customFormat="1" ht="20.25" customHeight="1" spans="1:8">
      <c r="A26" s="53" t="s">
        <v>1817</v>
      </c>
      <c r="B26" s="54">
        <v>0</v>
      </c>
      <c r="C26" s="54">
        <v>0</v>
      </c>
      <c r="D26" s="54">
        <v>0</v>
      </c>
      <c r="E26" s="54">
        <v>0</v>
      </c>
      <c r="F26" s="55">
        <f t="shared" si="0"/>
        <v>0</v>
      </c>
      <c r="G26" s="55">
        <f t="shared" si="1"/>
        <v>0</v>
      </c>
      <c r="H26" s="55">
        <f t="shared" si="2"/>
        <v>0</v>
      </c>
    </row>
    <row r="27" s="48" customFormat="1" ht="20.25" customHeight="1" spans="1:8">
      <c r="A27" s="53" t="s">
        <v>1818</v>
      </c>
      <c r="B27" s="54">
        <v>0</v>
      </c>
      <c r="C27" s="54">
        <v>0</v>
      </c>
      <c r="D27" s="54">
        <v>0</v>
      </c>
      <c r="E27" s="54">
        <v>0</v>
      </c>
      <c r="F27" s="55">
        <f t="shared" si="0"/>
        <v>0</v>
      </c>
      <c r="G27" s="55">
        <f t="shared" si="1"/>
        <v>0</v>
      </c>
      <c r="H27" s="55">
        <f t="shared" si="2"/>
        <v>0</v>
      </c>
    </row>
    <row r="28" s="48" customFormat="1" ht="20.25" customHeight="1" spans="1:8">
      <c r="A28" s="53" t="s">
        <v>1819</v>
      </c>
      <c r="B28" s="54">
        <v>0</v>
      </c>
      <c r="C28" s="54">
        <v>0</v>
      </c>
      <c r="D28" s="54">
        <v>0</v>
      </c>
      <c r="E28" s="54">
        <v>0</v>
      </c>
      <c r="F28" s="55">
        <f t="shared" si="0"/>
        <v>0</v>
      </c>
      <c r="G28" s="55">
        <f t="shared" si="1"/>
        <v>0</v>
      </c>
      <c r="H28" s="55">
        <f t="shared" si="2"/>
        <v>0</v>
      </c>
    </row>
    <row r="29" s="48" customFormat="1" ht="20.25" customHeight="1" spans="1:8">
      <c r="A29" s="53" t="s">
        <v>1810</v>
      </c>
      <c r="B29" s="54">
        <v>1040</v>
      </c>
      <c r="C29" s="54">
        <v>0</v>
      </c>
      <c r="D29" s="54">
        <v>801</v>
      </c>
      <c r="E29" s="54">
        <v>1473</v>
      </c>
      <c r="F29" s="55">
        <f t="shared" si="0"/>
        <v>141.634615384615</v>
      </c>
      <c r="G29" s="55">
        <f t="shared" si="1"/>
        <v>0</v>
      </c>
      <c r="H29" s="55">
        <f t="shared" si="2"/>
        <v>183.895131086142</v>
      </c>
    </row>
    <row r="30" s="48" customFormat="1" ht="20.25" customHeight="1" spans="1:8">
      <c r="A30" s="53" t="s">
        <v>1816</v>
      </c>
      <c r="B30" s="54">
        <v>1040</v>
      </c>
      <c r="C30" s="54">
        <v>0</v>
      </c>
      <c r="D30" s="54">
        <v>801</v>
      </c>
      <c r="E30" s="54">
        <v>1473</v>
      </c>
      <c r="F30" s="55">
        <f t="shared" si="0"/>
        <v>141.634615384615</v>
      </c>
      <c r="G30" s="55">
        <f t="shared" si="1"/>
        <v>0</v>
      </c>
      <c r="H30" s="55">
        <f t="shared" si="2"/>
        <v>183.895131086142</v>
      </c>
    </row>
    <row r="31" s="48" customFormat="1" ht="20.25" customHeight="1" spans="1:8">
      <c r="A31" s="53" t="s">
        <v>1817</v>
      </c>
      <c r="B31" s="54">
        <v>0</v>
      </c>
      <c r="C31" s="54">
        <v>0</v>
      </c>
      <c r="D31" s="54">
        <v>0</v>
      </c>
      <c r="E31" s="54">
        <v>0</v>
      </c>
      <c r="F31" s="55">
        <f t="shared" si="0"/>
        <v>0</v>
      </c>
      <c r="G31" s="55">
        <f t="shared" si="1"/>
        <v>0</v>
      </c>
      <c r="H31" s="55">
        <f t="shared" si="2"/>
        <v>0</v>
      </c>
    </row>
    <row r="32" s="48" customFormat="1" ht="20.25" customHeight="1" spans="1:8">
      <c r="A32" s="53" t="s">
        <v>1818</v>
      </c>
      <c r="B32" s="54">
        <v>0</v>
      </c>
      <c r="C32" s="54">
        <v>0</v>
      </c>
      <c r="D32" s="54">
        <v>0</v>
      </c>
      <c r="E32" s="54">
        <v>0</v>
      </c>
      <c r="F32" s="55">
        <f t="shared" si="0"/>
        <v>0</v>
      </c>
      <c r="G32" s="55">
        <f t="shared" si="1"/>
        <v>0</v>
      </c>
      <c r="H32" s="55">
        <f t="shared" si="2"/>
        <v>0</v>
      </c>
    </row>
    <row r="33" s="48" customFormat="1" ht="20.25" customHeight="1" spans="1:8">
      <c r="A33" s="53" t="s">
        <v>1819</v>
      </c>
      <c r="B33" s="54">
        <v>0</v>
      </c>
      <c r="C33" s="54">
        <v>0</v>
      </c>
      <c r="D33" s="54">
        <v>0</v>
      </c>
      <c r="E33" s="54">
        <v>0</v>
      </c>
      <c r="F33" s="55">
        <f t="shared" si="0"/>
        <v>0</v>
      </c>
      <c r="G33" s="55">
        <f t="shared" si="1"/>
        <v>0</v>
      </c>
      <c r="H33" s="55">
        <f t="shared" si="2"/>
        <v>0</v>
      </c>
    </row>
    <row r="34" s="48" customFormat="1" ht="20.25" customHeight="1" spans="1:8">
      <c r="A34" s="53" t="s">
        <v>1811</v>
      </c>
      <c r="B34" s="54">
        <v>447</v>
      </c>
      <c r="C34" s="54">
        <v>0</v>
      </c>
      <c r="D34" s="54">
        <v>556</v>
      </c>
      <c r="E34" s="54">
        <v>1986</v>
      </c>
      <c r="F34" s="55">
        <f t="shared" si="0"/>
        <v>444.295302013423</v>
      </c>
      <c r="G34" s="55">
        <f t="shared" si="1"/>
        <v>0</v>
      </c>
      <c r="H34" s="55">
        <f t="shared" si="2"/>
        <v>357.194244604317</v>
      </c>
    </row>
    <row r="35" s="48" customFormat="1" ht="20.25" customHeight="1" spans="1:8">
      <c r="A35" s="53" t="s">
        <v>1816</v>
      </c>
      <c r="B35" s="54">
        <v>414</v>
      </c>
      <c r="C35" s="54">
        <v>0</v>
      </c>
      <c r="D35" s="54">
        <v>239</v>
      </c>
      <c r="E35" s="54">
        <v>1931</v>
      </c>
      <c r="F35" s="55">
        <f t="shared" si="0"/>
        <v>466.425120772947</v>
      </c>
      <c r="G35" s="55">
        <f t="shared" si="1"/>
        <v>0</v>
      </c>
      <c r="H35" s="55">
        <f t="shared" si="2"/>
        <v>807.949790794979</v>
      </c>
    </row>
    <row r="36" s="48" customFormat="1" ht="20.25" customHeight="1" spans="1:8">
      <c r="A36" s="53" t="s">
        <v>1817</v>
      </c>
      <c r="B36" s="54">
        <v>0</v>
      </c>
      <c r="C36" s="54">
        <v>0</v>
      </c>
      <c r="D36" s="54">
        <v>0</v>
      </c>
      <c r="E36" s="54">
        <v>0</v>
      </c>
      <c r="F36" s="55">
        <f t="shared" si="0"/>
        <v>0</v>
      </c>
      <c r="G36" s="55">
        <f t="shared" si="1"/>
        <v>0</v>
      </c>
      <c r="H36" s="55">
        <f t="shared" si="2"/>
        <v>0</v>
      </c>
    </row>
    <row r="37" s="48" customFormat="1" ht="20.25" customHeight="1" spans="1:8">
      <c r="A37" s="53" t="s">
        <v>1818</v>
      </c>
      <c r="B37" s="54">
        <v>33</v>
      </c>
      <c r="C37" s="54">
        <v>0</v>
      </c>
      <c r="D37" s="54">
        <v>317</v>
      </c>
      <c r="E37" s="54">
        <v>55</v>
      </c>
      <c r="F37" s="55">
        <f t="shared" si="0"/>
        <v>166.666666666667</v>
      </c>
      <c r="G37" s="55">
        <f t="shared" si="1"/>
        <v>0</v>
      </c>
      <c r="H37" s="55">
        <f t="shared" si="2"/>
        <v>17.3501577287066</v>
      </c>
    </row>
    <row r="38" s="48" customFormat="1" ht="20.25" customHeight="1" spans="1:8">
      <c r="A38" s="53" t="s">
        <v>1819</v>
      </c>
      <c r="B38" s="54">
        <v>0</v>
      </c>
      <c r="C38" s="54">
        <v>0</v>
      </c>
      <c r="D38" s="54">
        <v>0</v>
      </c>
      <c r="E38" s="54">
        <v>0</v>
      </c>
      <c r="F38" s="55">
        <f t="shared" si="0"/>
        <v>0</v>
      </c>
      <c r="G38" s="55">
        <f t="shared" si="1"/>
        <v>0</v>
      </c>
      <c r="H38" s="55">
        <f t="shared" si="2"/>
        <v>0</v>
      </c>
    </row>
    <row r="39" s="48" customFormat="1" ht="20.25" customHeight="1" spans="1:8">
      <c r="A39" s="56"/>
      <c r="B39" s="54">
        <v>0</v>
      </c>
      <c r="C39" s="54">
        <v>0</v>
      </c>
      <c r="D39" s="54">
        <v>0</v>
      </c>
      <c r="E39" s="54">
        <v>0</v>
      </c>
      <c r="F39" s="55">
        <v>0</v>
      </c>
      <c r="G39" s="55">
        <v>0</v>
      </c>
      <c r="H39" s="55">
        <v>0</v>
      </c>
    </row>
    <row r="40" s="48" customFormat="1" ht="20.25" customHeight="1" spans="1:8">
      <c r="A40" s="57" t="s">
        <v>1820</v>
      </c>
      <c r="B40" s="58">
        <v>42998</v>
      </c>
      <c r="C40" s="58">
        <v>0</v>
      </c>
      <c r="D40" s="58">
        <v>39198</v>
      </c>
      <c r="E40" s="58">
        <v>43857</v>
      </c>
      <c r="F40" s="59">
        <f t="shared" ref="F40:F46" si="3">IF(B40&lt;&gt;0,(E40/B40)*100,0)</f>
        <v>101.997767338016</v>
      </c>
      <c r="G40" s="59">
        <f t="shared" ref="G40:G46" si="4">IF(C40&lt;&gt;0,(E40/C40)*100,0)</f>
        <v>0</v>
      </c>
      <c r="H40" s="59">
        <f t="shared" ref="H40:H46" si="5">IF(D40&lt;&gt;0,(E40/D40)*100,0)</f>
        <v>111.885810500536</v>
      </c>
    </row>
    <row r="41" s="48" customFormat="1" ht="20.25" customHeight="1" spans="1:8">
      <c r="A41" s="53" t="s">
        <v>1816</v>
      </c>
      <c r="B41" s="54">
        <v>42706</v>
      </c>
      <c r="C41" s="54">
        <v>0</v>
      </c>
      <c r="D41" s="54">
        <v>38654</v>
      </c>
      <c r="E41" s="54">
        <v>43232</v>
      </c>
      <c r="F41" s="55">
        <f t="shared" si="3"/>
        <v>101.231677047722</v>
      </c>
      <c r="G41" s="55">
        <f t="shared" si="4"/>
        <v>0</v>
      </c>
      <c r="H41" s="55">
        <f t="shared" si="5"/>
        <v>111.843534951105</v>
      </c>
    </row>
    <row r="42" s="48" customFormat="1" ht="20.25" customHeight="1" spans="1:8">
      <c r="A42" s="53" t="s">
        <v>1817</v>
      </c>
      <c r="B42" s="54">
        <v>259</v>
      </c>
      <c r="C42" s="54">
        <v>0</v>
      </c>
      <c r="D42" s="54">
        <v>141</v>
      </c>
      <c r="E42" s="54">
        <v>301</v>
      </c>
      <c r="F42" s="55">
        <f t="shared" si="3"/>
        <v>116.216216216216</v>
      </c>
      <c r="G42" s="55">
        <f t="shared" si="4"/>
        <v>0</v>
      </c>
      <c r="H42" s="55">
        <f t="shared" si="5"/>
        <v>213.475177304965</v>
      </c>
    </row>
    <row r="43" s="48" customFormat="1" ht="20.25" customHeight="1" spans="1:8">
      <c r="A43" s="53" t="s">
        <v>1818</v>
      </c>
      <c r="B43" s="54">
        <v>33</v>
      </c>
      <c r="C43" s="54">
        <v>0</v>
      </c>
      <c r="D43" s="54">
        <v>403</v>
      </c>
      <c r="E43" s="54">
        <v>324</v>
      </c>
      <c r="F43" s="55">
        <f t="shared" si="3"/>
        <v>981.818181818182</v>
      </c>
      <c r="G43" s="55">
        <f t="shared" si="4"/>
        <v>0</v>
      </c>
      <c r="H43" s="55">
        <f t="shared" si="5"/>
        <v>80.3970223325062</v>
      </c>
    </row>
    <row r="44" s="48" customFormat="1" ht="20.25" customHeight="1" spans="1:8">
      <c r="A44" s="53" t="s">
        <v>1819</v>
      </c>
      <c r="B44" s="54">
        <v>0</v>
      </c>
      <c r="C44" s="54">
        <v>0</v>
      </c>
      <c r="D44" s="54">
        <v>0</v>
      </c>
      <c r="E44" s="54">
        <v>0</v>
      </c>
      <c r="F44" s="55">
        <f t="shared" si="3"/>
        <v>0</v>
      </c>
      <c r="G44" s="55">
        <f t="shared" si="4"/>
        <v>0</v>
      </c>
      <c r="H44" s="55">
        <f t="shared" si="5"/>
        <v>0</v>
      </c>
    </row>
    <row r="45" s="48" customFormat="1" ht="20.25" customHeight="1" spans="1:8">
      <c r="A45" s="57" t="s">
        <v>1821</v>
      </c>
      <c r="B45" s="58">
        <v>10089</v>
      </c>
      <c r="C45" s="58">
        <v>0</v>
      </c>
      <c r="D45" s="58">
        <v>13166</v>
      </c>
      <c r="E45" s="58">
        <v>2528</v>
      </c>
      <c r="F45" s="59">
        <f t="shared" si="3"/>
        <v>25.0569927643969</v>
      </c>
      <c r="G45" s="59">
        <f t="shared" si="4"/>
        <v>0</v>
      </c>
      <c r="H45" s="59">
        <f t="shared" si="5"/>
        <v>19.2009722011241</v>
      </c>
    </row>
    <row r="46" s="48" customFormat="1" ht="20.25" customHeight="1" spans="1:8">
      <c r="A46" s="57" t="s">
        <v>1822</v>
      </c>
      <c r="B46" s="58">
        <v>76495</v>
      </c>
      <c r="C46" s="58">
        <v>0</v>
      </c>
      <c r="D46" s="58">
        <v>66013</v>
      </c>
      <c r="E46" s="58">
        <v>67532</v>
      </c>
      <c r="F46" s="59">
        <f t="shared" si="3"/>
        <v>88.2828943068174</v>
      </c>
      <c r="G46" s="59">
        <f t="shared" si="4"/>
        <v>0</v>
      </c>
      <c r="H46" s="59">
        <f t="shared" si="5"/>
        <v>102.301061912048</v>
      </c>
    </row>
    <row r="47" s="2" customFormat="1" ht="15.55" customHeight="1" spans="1:7">
      <c r="A47" s="47" t="s">
        <v>1823</v>
      </c>
      <c r="B47" s="60"/>
      <c r="C47" s="60"/>
      <c r="D47" s="60"/>
      <c r="E47" s="60"/>
      <c r="F47" s="61"/>
      <c r="G47" s="61"/>
    </row>
    <row r="48" s="2" customFormat="1" spans="1:7">
      <c r="A48" s="47" t="s">
        <v>1824</v>
      </c>
      <c r="B48" s="60"/>
      <c r="C48" s="60"/>
      <c r="D48" s="60"/>
      <c r="E48" s="60"/>
      <c r="F48" s="61"/>
      <c r="G48" s="61"/>
    </row>
    <row r="49" s="2" customFormat="1" spans="1:7">
      <c r="A49" s="47" t="s">
        <v>1825</v>
      </c>
      <c r="B49" s="60"/>
      <c r="C49" s="60"/>
      <c r="D49" s="60"/>
      <c r="E49" s="60"/>
      <c r="F49" s="61"/>
      <c r="G49" s="61"/>
    </row>
  </sheetData>
  <mergeCells count="1">
    <mergeCell ref="A1:H1"/>
  </mergeCells>
  <pageMargins left="0.697916666666667" right="0.697916666666667" top="0.75" bottom="0.75" header="0" footer="0"/>
  <pageSetup paperSize="9" orientation="portrait" blackAndWhite="1" useFirstPageNumber="1"/>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9"/>
  <sheetViews>
    <sheetView showGridLines="0" zoomScaleSheetLayoutView="60" topLeftCell="A53" workbookViewId="0">
      <selection activeCell="A69" sqref="A69"/>
    </sheetView>
  </sheetViews>
  <sheetFormatPr defaultColWidth="10.2857142857143" defaultRowHeight="14.25" customHeight="1" outlineLevelCol="7"/>
  <cols>
    <col min="1" max="1" width="45.2857142857143" style="2" customWidth="1"/>
    <col min="2" max="8" width="17.8571428571429" style="2" customWidth="1"/>
    <col min="9" max="256" width="10.2857142857143" style="38" customWidth="1"/>
    <col min="257" max="16384" width="10.2857142857143" style="38"/>
  </cols>
  <sheetData>
    <row r="1" s="38" customFormat="1" ht="50.25" customHeight="1" spans="1:8">
      <c r="A1" s="39" t="s">
        <v>33</v>
      </c>
      <c r="B1" s="39"/>
      <c r="C1" s="39"/>
      <c r="D1" s="39"/>
      <c r="E1" s="39"/>
      <c r="F1" s="39"/>
      <c r="G1" s="39"/>
      <c r="H1" s="39"/>
    </row>
    <row r="2" s="38" customFormat="1" ht="20.25" customHeight="1" spans="1:8">
      <c r="A2" s="2"/>
      <c r="B2" s="40"/>
      <c r="C2" s="40"/>
      <c r="D2" s="40"/>
      <c r="E2" s="40"/>
      <c r="F2" s="2"/>
      <c r="G2" s="2"/>
      <c r="H2" s="41" t="s">
        <v>39</v>
      </c>
    </row>
    <row r="3" s="38" customFormat="1" ht="30" customHeight="1" spans="1:8">
      <c r="A3" s="17" t="s">
        <v>40</v>
      </c>
      <c r="B3" s="18" t="s">
        <v>42</v>
      </c>
      <c r="C3" s="18" t="s">
        <v>43</v>
      </c>
      <c r="D3" s="18" t="s">
        <v>44</v>
      </c>
      <c r="E3" s="18" t="s">
        <v>45</v>
      </c>
      <c r="F3" s="18" t="s">
        <v>47</v>
      </c>
      <c r="G3" s="18" t="s">
        <v>48</v>
      </c>
      <c r="H3" s="18" t="s">
        <v>49</v>
      </c>
    </row>
    <row r="4" s="38" customFormat="1" ht="20.25" customHeight="1" spans="1:8">
      <c r="A4" s="42" t="s">
        <v>1798</v>
      </c>
      <c r="B4" s="20">
        <v>0</v>
      </c>
      <c r="C4" s="20">
        <v>0</v>
      </c>
      <c r="D4" s="20">
        <v>0</v>
      </c>
      <c r="E4" s="20">
        <v>0</v>
      </c>
      <c r="F4" s="43">
        <f t="shared" ref="F4:F19" si="0">IF(B4&lt;&gt;0,(E4/B4)*100,0)</f>
        <v>0</v>
      </c>
      <c r="G4" s="43">
        <f t="shared" ref="G4:G19" si="1">IF(C4&lt;&gt;0,(E4/C4)*100,0)</f>
        <v>0</v>
      </c>
      <c r="H4" s="43">
        <f t="shared" ref="H4:H59" si="2">IF(D4&lt;&gt;0,(E4/D4)*100,0)</f>
        <v>0</v>
      </c>
    </row>
    <row r="5" s="38" customFormat="1" ht="20.25" customHeight="1" spans="1:8">
      <c r="A5" s="42" t="s">
        <v>1799</v>
      </c>
      <c r="B5" s="20">
        <v>0</v>
      </c>
      <c r="C5" s="20">
        <v>0</v>
      </c>
      <c r="D5" s="20">
        <v>0</v>
      </c>
      <c r="E5" s="20">
        <v>0</v>
      </c>
      <c r="F5" s="43">
        <f t="shared" si="0"/>
        <v>0</v>
      </c>
      <c r="G5" s="43">
        <f t="shared" si="1"/>
        <v>0</v>
      </c>
      <c r="H5" s="43">
        <f t="shared" si="2"/>
        <v>0</v>
      </c>
    </row>
    <row r="6" s="38" customFormat="1" ht="20.25" customHeight="1" spans="1:8">
      <c r="A6" s="42" t="s">
        <v>1800</v>
      </c>
      <c r="B6" s="20">
        <v>0</v>
      </c>
      <c r="C6" s="20">
        <v>0</v>
      </c>
      <c r="D6" s="20">
        <v>0</v>
      </c>
      <c r="E6" s="20">
        <v>0</v>
      </c>
      <c r="F6" s="43">
        <f t="shared" si="0"/>
        <v>0</v>
      </c>
      <c r="G6" s="43">
        <f t="shared" si="1"/>
        <v>0</v>
      </c>
      <c r="H6" s="43">
        <f t="shared" si="2"/>
        <v>0</v>
      </c>
    </row>
    <row r="7" s="38" customFormat="1" ht="20.25" customHeight="1" spans="1:8">
      <c r="A7" s="42" t="s">
        <v>1801</v>
      </c>
      <c r="B7" s="20">
        <v>0</v>
      </c>
      <c r="C7" s="20">
        <v>0</v>
      </c>
      <c r="D7" s="20">
        <v>0</v>
      </c>
      <c r="E7" s="20">
        <v>0</v>
      </c>
      <c r="F7" s="43">
        <f t="shared" si="0"/>
        <v>0</v>
      </c>
      <c r="G7" s="43">
        <f t="shared" si="1"/>
        <v>0</v>
      </c>
      <c r="H7" s="43">
        <f t="shared" si="2"/>
        <v>0</v>
      </c>
    </row>
    <row r="8" s="38" customFormat="1" ht="20.25" customHeight="1" spans="1:8">
      <c r="A8" s="42" t="s">
        <v>1802</v>
      </c>
      <c r="B8" s="20">
        <v>0</v>
      </c>
      <c r="C8" s="20">
        <v>0</v>
      </c>
      <c r="D8" s="20">
        <v>0</v>
      </c>
      <c r="E8" s="20">
        <v>0</v>
      </c>
      <c r="F8" s="43">
        <f t="shared" si="0"/>
        <v>0</v>
      </c>
      <c r="G8" s="43">
        <f t="shared" si="1"/>
        <v>0</v>
      </c>
      <c r="H8" s="43">
        <f t="shared" si="2"/>
        <v>0</v>
      </c>
    </row>
    <row r="9" s="38" customFormat="1" ht="20.25" customHeight="1" spans="1:8">
      <c r="A9" s="19" t="s">
        <v>1803</v>
      </c>
      <c r="B9" s="20">
        <v>0</v>
      </c>
      <c r="C9" s="20">
        <v>0</v>
      </c>
      <c r="D9" s="20">
        <v>0</v>
      </c>
      <c r="E9" s="20">
        <v>0</v>
      </c>
      <c r="F9" s="43">
        <f t="shared" si="0"/>
        <v>0</v>
      </c>
      <c r="G9" s="43">
        <f t="shared" si="1"/>
        <v>0</v>
      </c>
      <c r="H9" s="43">
        <f t="shared" si="2"/>
        <v>0</v>
      </c>
    </row>
    <row r="10" s="38" customFormat="1" ht="20.25" customHeight="1" spans="1:8">
      <c r="A10" s="19" t="s">
        <v>1804</v>
      </c>
      <c r="B10" s="20">
        <v>0</v>
      </c>
      <c r="C10" s="20">
        <v>0</v>
      </c>
      <c r="D10" s="20">
        <v>0</v>
      </c>
      <c r="E10" s="20">
        <v>0</v>
      </c>
      <c r="F10" s="43">
        <f t="shared" si="0"/>
        <v>0</v>
      </c>
      <c r="G10" s="43">
        <f t="shared" si="1"/>
        <v>0</v>
      </c>
      <c r="H10" s="43">
        <f t="shared" si="2"/>
        <v>0</v>
      </c>
    </row>
    <row r="11" s="38" customFormat="1" ht="20.25" customHeight="1" spans="1:8">
      <c r="A11" s="19" t="s">
        <v>1805</v>
      </c>
      <c r="B11" s="20">
        <v>0</v>
      </c>
      <c r="C11" s="20">
        <v>0</v>
      </c>
      <c r="D11" s="20">
        <v>0</v>
      </c>
      <c r="E11" s="20">
        <v>0</v>
      </c>
      <c r="F11" s="43">
        <f t="shared" si="0"/>
        <v>0</v>
      </c>
      <c r="G11" s="43">
        <f t="shared" si="1"/>
        <v>0</v>
      </c>
      <c r="H11" s="43">
        <f t="shared" si="2"/>
        <v>0</v>
      </c>
    </row>
    <row r="12" s="38" customFormat="1" ht="20.25" customHeight="1" spans="1:8">
      <c r="A12" s="42" t="s">
        <v>1806</v>
      </c>
      <c r="B12" s="20">
        <v>0</v>
      </c>
      <c r="C12" s="20">
        <v>0</v>
      </c>
      <c r="D12" s="20">
        <v>0</v>
      </c>
      <c r="E12" s="20">
        <v>0</v>
      </c>
      <c r="F12" s="43">
        <f t="shared" si="0"/>
        <v>0</v>
      </c>
      <c r="G12" s="43">
        <f t="shared" si="1"/>
        <v>0</v>
      </c>
      <c r="H12" s="43">
        <f t="shared" si="2"/>
        <v>0</v>
      </c>
    </row>
    <row r="13" s="38" customFormat="1" ht="20.25" customHeight="1" spans="1:8">
      <c r="A13" s="42" t="s">
        <v>1799</v>
      </c>
      <c r="B13" s="20">
        <v>0</v>
      </c>
      <c r="C13" s="20">
        <v>0</v>
      </c>
      <c r="D13" s="20">
        <v>0</v>
      </c>
      <c r="E13" s="20">
        <v>0</v>
      </c>
      <c r="F13" s="43">
        <f t="shared" si="0"/>
        <v>0</v>
      </c>
      <c r="G13" s="43">
        <f t="shared" si="1"/>
        <v>0</v>
      </c>
      <c r="H13" s="43">
        <f t="shared" si="2"/>
        <v>0</v>
      </c>
    </row>
    <row r="14" s="38" customFormat="1" ht="20.25" customHeight="1" spans="1:8">
      <c r="A14" s="42" t="s">
        <v>1800</v>
      </c>
      <c r="B14" s="20">
        <v>0</v>
      </c>
      <c r="C14" s="20">
        <v>0</v>
      </c>
      <c r="D14" s="20">
        <v>0</v>
      </c>
      <c r="E14" s="20">
        <v>0</v>
      </c>
      <c r="F14" s="43">
        <f t="shared" si="0"/>
        <v>0</v>
      </c>
      <c r="G14" s="43">
        <f t="shared" si="1"/>
        <v>0</v>
      </c>
      <c r="H14" s="43">
        <f t="shared" si="2"/>
        <v>0</v>
      </c>
    </row>
    <row r="15" s="38" customFormat="1" ht="20.25" customHeight="1" spans="1:8">
      <c r="A15" s="42" t="s">
        <v>1801</v>
      </c>
      <c r="B15" s="20">
        <v>0</v>
      </c>
      <c r="C15" s="20">
        <v>0</v>
      </c>
      <c r="D15" s="20">
        <v>0</v>
      </c>
      <c r="E15" s="20">
        <v>0</v>
      </c>
      <c r="F15" s="43">
        <f t="shared" si="0"/>
        <v>0</v>
      </c>
      <c r="G15" s="43">
        <f t="shared" si="1"/>
        <v>0</v>
      </c>
      <c r="H15" s="43">
        <f t="shared" si="2"/>
        <v>0</v>
      </c>
    </row>
    <row r="16" s="38" customFormat="1" ht="20.25" customHeight="1" spans="1:8">
      <c r="A16" s="42" t="s">
        <v>1802</v>
      </c>
      <c r="B16" s="20">
        <v>0</v>
      </c>
      <c r="C16" s="20">
        <v>0</v>
      </c>
      <c r="D16" s="20">
        <v>0</v>
      </c>
      <c r="E16" s="20">
        <v>0</v>
      </c>
      <c r="F16" s="43">
        <f t="shared" si="0"/>
        <v>0</v>
      </c>
      <c r="G16" s="43">
        <f t="shared" si="1"/>
        <v>0</v>
      </c>
      <c r="H16" s="43">
        <f t="shared" si="2"/>
        <v>0</v>
      </c>
    </row>
    <row r="17" s="38" customFormat="1" ht="20.25" customHeight="1" spans="1:8">
      <c r="A17" s="19" t="s">
        <v>1803</v>
      </c>
      <c r="B17" s="20">
        <v>0</v>
      </c>
      <c r="C17" s="20">
        <v>0</v>
      </c>
      <c r="D17" s="20">
        <v>0</v>
      </c>
      <c r="E17" s="20">
        <v>0</v>
      </c>
      <c r="F17" s="43">
        <f t="shared" si="0"/>
        <v>0</v>
      </c>
      <c r="G17" s="43">
        <f t="shared" si="1"/>
        <v>0</v>
      </c>
      <c r="H17" s="43">
        <f t="shared" si="2"/>
        <v>0</v>
      </c>
    </row>
    <row r="18" s="38" customFormat="1" ht="20.25" customHeight="1" spans="1:8">
      <c r="A18" s="19" t="s">
        <v>1804</v>
      </c>
      <c r="B18" s="20">
        <v>0</v>
      </c>
      <c r="C18" s="20">
        <v>0</v>
      </c>
      <c r="D18" s="20">
        <v>0</v>
      </c>
      <c r="E18" s="20">
        <v>0</v>
      </c>
      <c r="F18" s="43">
        <f t="shared" si="0"/>
        <v>0</v>
      </c>
      <c r="G18" s="43">
        <f t="shared" si="1"/>
        <v>0</v>
      </c>
      <c r="H18" s="43">
        <f t="shared" si="2"/>
        <v>0</v>
      </c>
    </row>
    <row r="19" s="38" customFormat="1" ht="20.25" customHeight="1" spans="1:8">
      <c r="A19" s="19" t="s">
        <v>1805</v>
      </c>
      <c r="B19" s="20">
        <v>0</v>
      </c>
      <c r="C19" s="20">
        <v>0</v>
      </c>
      <c r="D19" s="20">
        <v>0</v>
      </c>
      <c r="E19" s="20">
        <v>0</v>
      </c>
      <c r="F19" s="43">
        <f t="shared" si="0"/>
        <v>0</v>
      </c>
      <c r="G19" s="43">
        <f t="shared" si="1"/>
        <v>0</v>
      </c>
      <c r="H19" s="43">
        <f t="shared" si="2"/>
        <v>0</v>
      </c>
    </row>
    <row r="20" s="38" customFormat="1" ht="20.25" customHeight="1" spans="1:8">
      <c r="A20" s="42" t="s">
        <v>1807</v>
      </c>
      <c r="B20" s="20">
        <v>0</v>
      </c>
      <c r="C20" s="20">
        <v>0</v>
      </c>
      <c r="D20" s="20">
        <v>0</v>
      </c>
      <c r="E20" s="20">
        <v>0</v>
      </c>
      <c r="F20" s="20">
        <v>0</v>
      </c>
      <c r="G20" s="20">
        <v>0</v>
      </c>
      <c r="H20" s="43">
        <f t="shared" si="2"/>
        <v>0</v>
      </c>
    </row>
    <row r="21" s="38" customFormat="1" ht="20.25" customHeight="1" spans="1:8">
      <c r="A21" s="42" t="s">
        <v>1799</v>
      </c>
      <c r="B21" s="20">
        <v>0</v>
      </c>
      <c r="C21" s="20">
        <v>0</v>
      </c>
      <c r="D21" s="20">
        <v>0</v>
      </c>
      <c r="E21" s="20">
        <v>0</v>
      </c>
      <c r="F21" s="20">
        <v>0</v>
      </c>
      <c r="G21" s="20">
        <v>0</v>
      </c>
      <c r="H21" s="43">
        <f t="shared" si="2"/>
        <v>0</v>
      </c>
    </row>
    <row r="22" s="38" customFormat="1" ht="20.25" customHeight="1" spans="1:8">
      <c r="A22" s="42" t="s">
        <v>1800</v>
      </c>
      <c r="B22" s="20">
        <v>0</v>
      </c>
      <c r="C22" s="20">
        <v>0</v>
      </c>
      <c r="D22" s="20">
        <v>0</v>
      </c>
      <c r="E22" s="20">
        <v>0</v>
      </c>
      <c r="F22" s="20">
        <v>0</v>
      </c>
      <c r="G22" s="20">
        <v>0</v>
      </c>
      <c r="H22" s="43">
        <f t="shared" si="2"/>
        <v>0</v>
      </c>
    </row>
    <row r="23" s="38" customFormat="1" ht="20.25" customHeight="1" spans="1:8">
      <c r="A23" s="42" t="s">
        <v>1801</v>
      </c>
      <c r="B23" s="20">
        <v>0</v>
      </c>
      <c r="C23" s="20">
        <v>0</v>
      </c>
      <c r="D23" s="20">
        <v>0</v>
      </c>
      <c r="E23" s="20">
        <v>0</v>
      </c>
      <c r="F23" s="20">
        <v>0</v>
      </c>
      <c r="G23" s="20">
        <v>0</v>
      </c>
      <c r="H23" s="43">
        <f t="shared" si="2"/>
        <v>0</v>
      </c>
    </row>
    <row r="24" s="38" customFormat="1" ht="20.25" customHeight="1" spans="1:8">
      <c r="A24" s="42" t="s">
        <v>1802</v>
      </c>
      <c r="B24" s="20">
        <v>0</v>
      </c>
      <c r="C24" s="20">
        <v>0</v>
      </c>
      <c r="D24" s="20">
        <v>0</v>
      </c>
      <c r="E24" s="20">
        <v>0</v>
      </c>
      <c r="F24" s="20">
        <v>0</v>
      </c>
      <c r="G24" s="20">
        <v>0</v>
      </c>
      <c r="H24" s="43">
        <f t="shared" si="2"/>
        <v>0</v>
      </c>
    </row>
    <row r="25" s="38" customFormat="1" ht="20.25" customHeight="1" spans="1:8">
      <c r="A25" s="19" t="s">
        <v>1803</v>
      </c>
      <c r="B25" s="20">
        <v>0</v>
      </c>
      <c r="C25" s="20">
        <v>0</v>
      </c>
      <c r="D25" s="20">
        <v>0</v>
      </c>
      <c r="E25" s="20">
        <v>0</v>
      </c>
      <c r="F25" s="20">
        <v>0</v>
      </c>
      <c r="G25" s="20">
        <v>0</v>
      </c>
      <c r="H25" s="43">
        <f t="shared" si="2"/>
        <v>0</v>
      </c>
    </row>
    <row r="26" s="38" customFormat="1" ht="20.25" customHeight="1" spans="1:8">
      <c r="A26" s="19" t="s">
        <v>1804</v>
      </c>
      <c r="B26" s="20">
        <v>0</v>
      </c>
      <c r="C26" s="20">
        <v>0</v>
      </c>
      <c r="D26" s="20">
        <v>0</v>
      </c>
      <c r="E26" s="20">
        <v>0</v>
      </c>
      <c r="F26" s="20">
        <v>0</v>
      </c>
      <c r="G26" s="20">
        <v>0</v>
      </c>
      <c r="H26" s="43">
        <f t="shared" si="2"/>
        <v>0</v>
      </c>
    </row>
    <row r="27" s="38" customFormat="1" ht="20.25" customHeight="1" spans="1:8">
      <c r="A27" s="19" t="s">
        <v>1805</v>
      </c>
      <c r="B27" s="20">
        <v>0</v>
      </c>
      <c r="C27" s="20">
        <v>0</v>
      </c>
      <c r="D27" s="20">
        <v>0</v>
      </c>
      <c r="E27" s="20">
        <v>0</v>
      </c>
      <c r="F27" s="20">
        <v>0</v>
      </c>
      <c r="G27" s="20">
        <v>0</v>
      </c>
      <c r="H27" s="43">
        <f t="shared" si="2"/>
        <v>0</v>
      </c>
    </row>
    <row r="28" s="38" customFormat="1" ht="20.25" customHeight="1" spans="1:8">
      <c r="A28" s="42" t="s">
        <v>1808</v>
      </c>
      <c r="B28" s="20">
        <v>0</v>
      </c>
      <c r="C28" s="20">
        <v>0</v>
      </c>
      <c r="D28" s="20">
        <v>0</v>
      </c>
      <c r="E28" s="20">
        <v>0</v>
      </c>
      <c r="F28" s="20">
        <v>0</v>
      </c>
      <c r="G28" s="20">
        <v>0</v>
      </c>
      <c r="H28" s="43">
        <f t="shared" si="2"/>
        <v>0</v>
      </c>
    </row>
    <row r="29" s="38" customFormat="1" ht="20.25" customHeight="1" spans="1:8">
      <c r="A29" s="42" t="s">
        <v>1799</v>
      </c>
      <c r="B29" s="20">
        <v>0</v>
      </c>
      <c r="C29" s="20">
        <v>0</v>
      </c>
      <c r="D29" s="20">
        <v>0</v>
      </c>
      <c r="E29" s="20">
        <v>0</v>
      </c>
      <c r="F29" s="20">
        <v>0</v>
      </c>
      <c r="G29" s="20">
        <v>0</v>
      </c>
      <c r="H29" s="43">
        <f t="shared" si="2"/>
        <v>0</v>
      </c>
    </row>
    <row r="30" s="38" customFormat="1" ht="20.25" customHeight="1" spans="1:8">
      <c r="A30" s="42" t="s">
        <v>1800</v>
      </c>
      <c r="B30" s="20">
        <v>0</v>
      </c>
      <c r="C30" s="20">
        <v>0</v>
      </c>
      <c r="D30" s="20">
        <v>0</v>
      </c>
      <c r="E30" s="20">
        <v>0</v>
      </c>
      <c r="F30" s="20">
        <v>0</v>
      </c>
      <c r="G30" s="20">
        <v>0</v>
      </c>
      <c r="H30" s="43">
        <f t="shared" si="2"/>
        <v>0</v>
      </c>
    </row>
    <row r="31" s="38" customFormat="1" ht="20.25" customHeight="1" spans="1:8">
      <c r="A31" s="42" t="s">
        <v>1801</v>
      </c>
      <c r="B31" s="20">
        <v>0</v>
      </c>
      <c r="C31" s="20">
        <v>0</v>
      </c>
      <c r="D31" s="20">
        <v>0</v>
      </c>
      <c r="E31" s="20">
        <v>0</v>
      </c>
      <c r="F31" s="20">
        <v>0</v>
      </c>
      <c r="G31" s="20">
        <v>0</v>
      </c>
      <c r="H31" s="43">
        <f t="shared" si="2"/>
        <v>0</v>
      </c>
    </row>
    <row r="32" s="38" customFormat="1" ht="20.25" customHeight="1" spans="1:8">
      <c r="A32" s="42" t="s">
        <v>1802</v>
      </c>
      <c r="B32" s="20">
        <v>0</v>
      </c>
      <c r="C32" s="20">
        <v>0</v>
      </c>
      <c r="D32" s="20">
        <v>0</v>
      </c>
      <c r="E32" s="20">
        <v>0</v>
      </c>
      <c r="F32" s="20">
        <v>0</v>
      </c>
      <c r="G32" s="20">
        <v>0</v>
      </c>
      <c r="H32" s="43">
        <f t="shared" si="2"/>
        <v>0</v>
      </c>
    </row>
    <row r="33" s="38" customFormat="1" ht="20.25" customHeight="1" spans="1:8">
      <c r="A33" s="19" t="s">
        <v>1803</v>
      </c>
      <c r="B33" s="20">
        <v>0</v>
      </c>
      <c r="C33" s="20">
        <v>0</v>
      </c>
      <c r="D33" s="20">
        <v>0</v>
      </c>
      <c r="E33" s="20">
        <v>0</v>
      </c>
      <c r="F33" s="20">
        <v>0</v>
      </c>
      <c r="G33" s="20">
        <v>0</v>
      </c>
      <c r="H33" s="43">
        <f t="shared" si="2"/>
        <v>0</v>
      </c>
    </row>
    <row r="34" s="38" customFormat="1" ht="20.25" customHeight="1" spans="1:8">
      <c r="A34" s="19" t="s">
        <v>1804</v>
      </c>
      <c r="B34" s="20">
        <v>0</v>
      </c>
      <c r="C34" s="20">
        <v>0</v>
      </c>
      <c r="D34" s="20">
        <v>0</v>
      </c>
      <c r="E34" s="20">
        <v>0</v>
      </c>
      <c r="F34" s="20">
        <v>0</v>
      </c>
      <c r="G34" s="20">
        <v>0</v>
      </c>
      <c r="H34" s="43">
        <f t="shared" si="2"/>
        <v>0</v>
      </c>
    </row>
    <row r="35" s="38" customFormat="1" ht="20.25" customHeight="1" spans="1:8">
      <c r="A35" s="19" t="s">
        <v>1805</v>
      </c>
      <c r="B35" s="20">
        <v>0</v>
      </c>
      <c r="C35" s="20">
        <v>0</v>
      </c>
      <c r="D35" s="20">
        <v>0</v>
      </c>
      <c r="E35" s="20">
        <v>0</v>
      </c>
      <c r="F35" s="20">
        <v>0</v>
      </c>
      <c r="G35" s="20">
        <v>0</v>
      </c>
      <c r="H35" s="43">
        <f t="shared" si="2"/>
        <v>0</v>
      </c>
    </row>
    <row r="36" s="38" customFormat="1" ht="20.25" customHeight="1" spans="1:8">
      <c r="A36" s="42" t="s">
        <v>1809</v>
      </c>
      <c r="B36" s="20">
        <v>0</v>
      </c>
      <c r="C36" s="20">
        <v>0</v>
      </c>
      <c r="D36" s="20">
        <v>0</v>
      </c>
      <c r="E36" s="20">
        <v>0</v>
      </c>
      <c r="F36" s="20">
        <v>0</v>
      </c>
      <c r="G36" s="20">
        <v>0</v>
      </c>
      <c r="H36" s="43">
        <f t="shared" si="2"/>
        <v>0</v>
      </c>
    </row>
    <row r="37" s="38" customFormat="1" ht="20.25" customHeight="1" spans="1:8">
      <c r="A37" s="42" t="s">
        <v>1799</v>
      </c>
      <c r="B37" s="20">
        <v>0</v>
      </c>
      <c r="C37" s="20">
        <v>0</v>
      </c>
      <c r="D37" s="20">
        <v>0</v>
      </c>
      <c r="E37" s="20">
        <v>0</v>
      </c>
      <c r="F37" s="20">
        <v>0</v>
      </c>
      <c r="G37" s="20">
        <v>0</v>
      </c>
      <c r="H37" s="43">
        <f t="shared" si="2"/>
        <v>0</v>
      </c>
    </row>
    <row r="38" s="38" customFormat="1" ht="20.25" customHeight="1" spans="1:8">
      <c r="A38" s="42" t="s">
        <v>1800</v>
      </c>
      <c r="B38" s="20">
        <v>0</v>
      </c>
      <c r="C38" s="20">
        <v>0</v>
      </c>
      <c r="D38" s="20">
        <v>0</v>
      </c>
      <c r="E38" s="20">
        <v>0</v>
      </c>
      <c r="F38" s="20">
        <v>0</v>
      </c>
      <c r="G38" s="20">
        <v>0</v>
      </c>
      <c r="H38" s="43">
        <f t="shared" si="2"/>
        <v>0</v>
      </c>
    </row>
    <row r="39" s="38" customFormat="1" ht="20.25" customHeight="1" spans="1:8">
      <c r="A39" s="42" t="s">
        <v>1801</v>
      </c>
      <c r="B39" s="20">
        <v>0</v>
      </c>
      <c r="C39" s="20">
        <v>0</v>
      </c>
      <c r="D39" s="20">
        <v>0</v>
      </c>
      <c r="E39" s="20">
        <v>0</v>
      </c>
      <c r="F39" s="20">
        <v>0</v>
      </c>
      <c r="G39" s="20">
        <v>0</v>
      </c>
      <c r="H39" s="43">
        <f t="shared" si="2"/>
        <v>0</v>
      </c>
    </row>
    <row r="40" s="38" customFormat="1" ht="20.25" customHeight="1" spans="1:8">
      <c r="A40" s="42" t="s">
        <v>1802</v>
      </c>
      <c r="B40" s="20">
        <v>0</v>
      </c>
      <c r="C40" s="20">
        <v>0</v>
      </c>
      <c r="D40" s="20">
        <v>0</v>
      </c>
      <c r="E40" s="20">
        <v>0</v>
      </c>
      <c r="F40" s="20">
        <v>0</v>
      </c>
      <c r="G40" s="20">
        <v>0</v>
      </c>
      <c r="H40" s="43">
        <f t="shared" si="2"/>
        <v>0</v>
      </c>
    </row>
    <row r="41" s="38" customFormat="1" ht="20.25" customHeight="1" spans="1:8">
      <c r="A41" s="19" t="s">
        <v>1803</v>
      </c>
      <c r="B41" s="20">
        <v>0</v>
      </c>
      <c r="C41" s="20">
        <v>0</v>
      </c>
      <c r="D41" s="20">
        <v>0</v>
      </c>
      <c r="E41" s="20">
        <v>0</v>
      </c>
      <c r="F41" s="20">
        <v>0</v>
      </c>
      <c r="G41" s="20">
        <v>0</v>
      </c>
      <c r="H41" s="43">
        <f t="shared" si="2"/>
        <v>0</v>
      </c>
    </row>
    <row r="42" s="38" customFormat="1" ht="20.25" customHeight="1" spans="1:8">
      <c r="A42" s="19" t="s">
        <v>1804</v>
      </c>
      <c r="B42" s="20">
        <v>0</v>
      </c>
      <c r="C42" s="20">
        <v>0</v>
      </c>
      <c r="D42" s="20">
        <v>0</v>
      </c>
      <c r="E42" s="20">
        <v>0</v>
      </c>
      <c r="F42" s="20">
        <v>0</v>
      </c>
      <c r="G42" s="20">
        <v>0</v>
      </c>
      <c r="H42" s="43">
        <f t="shared" si="2"/>
        <v>0</v>
      </c>
    </row>
    <row r="43" s="38" customFormat="1" ht="20.25" customHeight="1" spans="1:8">
      <c r="A43" s="19" t="s">
        <v>1805</v>
      </c>
      <c r="B43" s="20">
        <v>0</v>
      </c>
      <c r="C43" s="20">
        <v>0</v>
      </c>
      <c r="D43" s="20">
        <v>0</v>
      </c>
      <c r="E43" s="20">
        <v>0</v>
      </c>
      <c r="F43" s="20">
        <v>0</v>
      </c>
      <c r="G43" s="20">
        <v>0</v>
      </c>
      <c r="H43" s="43">
        <f t="shared" si="2"/>
        <v>0</v>
      </c>
    </row>
    <row r="44" s="38" customFormat="1" ht="20.25" customHeight="1" spans="1:8">
      <c r="A44" s="42" t="s">
        <v>1810</v>
      </c>
      <c r="B44" s="20">
        <v>0</v>
      </c>
      <c r="C44" s="20">
        <v>0</v>
      </c>
      <c r="D44" s="20">
        <v>0</v>
      </c>
      <c r="E44" s="20">
        <v>0</v>
      </c>
      <c r="F44" s="20">
        <v>0</v>
      </c>
      <c r="G44" s="20">
        <v>0</v>
      </c>
      <c r="H44" s="43">
        <f t="shared" si="2"/>
        <v>0</v>
      </c>
    </row>
    <row r="45" s="38" customFormat="1" ht="20.25" customHeight="1" spans="1:8">
      <c r="A45" s="42" t="s">
        <v>1799</v>
      </c>
      <c r="B45" s="20">
        <v>0</v>
      </c>
      <c r="C45" s="20">
        <v>0</v>
      </c>
      <c r="D45" s="20">
        <v>0</v>
      </c>
      <c r="E45" s="20">
        <v>0</v>
      </c>
      <c r="F45" s="20">
        <v>0</v>
      </c>
      <c r="G45" s="20">
        <v>0</v>
      </c>
      <c r="H45" s="43">
        <f t="shared" si="2"/>
        <v>0</v>
      </c>
    </row>
    <row r="46" s="38" customFormat="1" ht="20.25" customHeight="1" spans="1:8">
      <c r="A46" s="42" t="s">
        <v>1800</v>
      </c>
      <c r="B46" s="20">
        <v>0</v>
      </c>
      <c r="C46" s="20">
        <v>0</v>
      </c>
      <c r="D46" s="20">
        <v>0</v>
      </c>
      <c r="E46" s="20">
        <v>0</v>
      </c>
      <c r="F46" s="20">
        <v>0</v>
      </c>
      <c r="G46" s="20">
        <v>0</v>
      </c>
      <c r="H46" s="43">
        <f t="shared" si="2"/>
        <v>0</v>
      </c>
    </row>
    <row r="47" s="38" customFormat="1" ht="20.25" customHeight="1" spans="1:8">
      <c r="A47" s="42" t="s">
        <v>1801</v>
      </c>
      <c r="B47" s="20">
        <v>0</v>
      </c>
      <c r="C47" s="20">
        <v>0</v>
      </c>
      <c r="D47" s="20">
        <v>0</v>
      </c>
      <c r="E47" s="20">
        <v>0</v>
      </c>
      <c r="F47" s="20">
        <v>0</v>
      </c>
      <c r="G47" s="20">
        <v>0</v>
      </c>
      <c r="H47" s="43">
        <f t="shared" si="2"/>
        <v>0</v>
      </c>
    </row>
    <row r="48" s="38" customFormat="1" ht="20.25" customHeight="1" spans="1:8">
      <c r="A48" s="42" t="s">
        <v>1802</v>
      </c>
      <c r="B48" s="20">
        <v>0</v>
      </c>
      <c r="C48" s="20">
        <v>0</v>
      </c>
      <c r="D48" s="20">
        <v>0</v>
      </c>
      <c r="E48" s="20">
        <v>0</v>
      </c>
      <c r="F48" s="20">
        <v>0</v>
      </c>
      <c r="G48" s="20">
        <v>0</v>
      </c>
      <c r="H48" s="43">
        <f t="shared" si="2"/>
        <v>0</v>
      </c>
    </row>
    <row r="49" s="38" customFormat="1" ht="20.25" customHeight="1" spans="1:8">
      <c r="A49" s="19" t="s">
        <v>1803</v>
      </c>
      <c r="B49" s="20">
        <v>0</v>
      </c>
      <c r="C49" s="20">
        <v>0</v>
      </c>
      <c r="D49" s="20">
        <v>0</v>
      </c>
      <c r="E49" s="20">
        <v>0</v>
      </c>
      <c r="F49" s="20">
        <v>0</v>
      </c>
      <c r="G49" s="20">
        <v>0</v>
      </c>
      <c r="H49" s="43">
        <f t="shared" si="2"/>
        <v>0</v>
      </c>
    </row>
    <row r="50" s="38" customFormat="1" ht="20.25" customHeight="1" spans="1:8">
      <c r="A50" s="19" t="s">
        <v>1804</v>
      </c>
      <c r="B50" s="20">
        <v>0</v>
      </c>
      <c r="C50" s="20">
        <v>0</v>
      </c>
      <c r="D50" s="20">
        <v>0</v>
      </c>
      <c r="E50" s="20">
        <v>0</v>
      </c>
      <c r="F50" s="20">
        <v>0</v>
      </c>
      <c r="G50" s="20">
        <v>0</v>
      </c>
      <c r="H50" s="43">
        <f t="shared" si="2"/>
        <v>0</v>
      </c>
    </row>
    <row r="51" s="38" customFormat="1" ht="20.25" customHeight="1" spans="1:8">
      <c r="A51" s="19" t="s">
        <v>1805</v>
      </c>
      <c r="B51" s="20">
        <v>0</v>
      </c>
      <c r="C51" s="20">
        <v>0</v>
      </c>
      <c r="D51" s="20">
        <v>0</v>
      </c>
      <c r="E51" s="20">
        <v>0</v>
      </c>
      <c r="F51" s="20">
        <v>0</v>
      </c>
      <c r="G51" s="20">
        <v>0</v>
      </c>
      <c r="H51" s="43">
        <f t="shared" si="2"/>
        <v>0</v>
      </c>
    </row>
    <row r="52" s="38" customFormat="1" ht="20.25" customHeight="1" spans="1:8">
      <c r="A52" s="42" t="s">
        <v>1811</v>
      </c>
      <c r="B52" s="20">
        <v>0</v>
      </c>
      <c r="C52" s="20">
        <v>0</v>
      </c>
      <c r="D52" s="20">
        <v>0</v>
      </c>
      <c r="E52" s="20">
        <v>0</v>
      </c>
      <c r="F52" s="20">
        <v>0</v>
      </c>
      <c r="G52" s="20">
        <v>0</v>
      </c>
      <c r="H52" s="43">
        <f t="shared" si="2"/>
        <v>0</v>
      </c>
    </row>
    <row r="53" s="38" customFormat="1" ht="20.25" customHeight="1" spans="1:8">
      <c r="A53" s="42" t="s">
        <v>1799</v>
      </c>
      <c r="B53" s="20">
        <v>0</v>
      </c>
      <c r="C53" s="20">
        <v>0</v>
      </c>
      <c r="D53" s="20">
        <v>0</v>
      </c>
      <c r="E53" s="20">
        <v>0</v>
      </c>
      <c r="F53" s="20">
        <v>0</v>
      </c>
      <c r="G53" s="20">
        <v>0</v>
      </c>
      <c r="H53" s="43">
        <f t="shared" si="2"/>
        <v>0</v>
      </c>
    </row>
    <row r="54" s="38" customFormat="1" ht="20.25" customHeight="1" spans="1:8">
      <c r="A54" s="42" t="s">
        <v>1800</v>
      </c>
      <c r="B54" s="20">
        <v>0</v>
      </c>
      <c r="C54" s="20">
        <v>0</v>
      </c>
      <c r="D54" s="20">
        <v>0</v>
      </c>
      <c r="E54" s="20">
        <v>0</v>
      </c>
      <c r="F54" s="20">
        <v>0</v>
      </c>
      <c r="G54" s="20">
        <v>0</v>
      </c>
      <c r="H54" s="43">
        <f t="shared" si="2"/>
        <v>0</v>
      </c>
    </row>
    <row r="55" s="38" customFormat="1" ht="20.25" customHeight="1" spans="1:8">
      <c r="A55" s="42" t="s">
        <v>1801</v>
      </c>
      <c r="B55" s="20">
        <v>0</v>
      </c>
      <c r="C55" s="20">
        <v>0</v>
      </c>
      <c r="D55" s="20">
        <v>0</v>
      </c>
      <c r="E55" s="20">
        <v>0</v>
      </c>
      <c r="F55" s="20">
        <v>0</v>
      </c>
      <c r="G55" s="20">
        <v>0</v>
      </c>
      <c r="H55" s="43">
        <f t="shared" si="2"/>
        <v>0</v>
      </c>
    </row>
    <row r="56" s="38" customFormat="1" ht="20.25" customHeight="1" spans="1:8">
      <c r="A56" s="42" t="s">
        <v>1802</v>
      </c>
      <c r="B56" s="20">
        <v>0</v>
      </c>
      <c r="C56" s="20">
        <v>0</v>
      </c>
      <c r="D56" s="20">
        <v>0</v>
      </c>
      <c r="E56" s="20">
        <v>0</v>
      </c>
      <c r="F56" s="20">
        <v>0</v>
      </c>
      <c r="G56" s="20">
        <v>0</v>
      </c>
      <c r="H56" s="43">
        <f t="shared" si="2"/>
        <v>0</v>
      </c>
    </row>
    <row r="57" s="38" customFormat="1" ht="20.25" customHeight="1" spans="1:8">
      <c r="A57" s="19" t="s">
        <v>1803</v>
      </c>
      <c r="B57" s="20">
        <v>0</v>
      </c>
      <c r="C57" s="20">
        <v>0</v>
      </c>
      <c r="D57" s="20">
        <v>0</v>
      </c>
      <c r="E57" s="20">
        <v>0</v>
      </c>
      <c r="F57" s="20">
        <v>0</v>
      </c>
      <c r="G57" s="20">
        <v>0</v>
      </c>
      <c r="H57" s="43">
        <f t="shared" si="2"/>
        <v>0</v>
      </c>
    </row>
    <row r="58" s="38" customFormat="1" ht="20.25" customHeight="1" spans="1:8">
      <c r="A58" s="19" t="s">
        <v>1804</v>
      </c>
      <c r="B58" s="20">
        <v>0</v>
      </c>
      <c r="C58" s="20">
        <v>0</v>
      </c>
      <c r="D58" s="20">
        <v>0</v>
      </c>
      <c r="E58" s="20">
        <v>0</v>
      </c>
      <c r="F58" s="20">
        <v>0</v>
      </c>
      <c r="G58" s="20">
        <v>0</v>
      </c>
      <c r="H58" s="43">
        <f t="shared" si="2"/>
        <v>0</v>
      </c>
    </row>
    <row r="59" s="38" customFormat="1" ht="20.25" customHeight="1" spans="1:8">
      <c r="A59" s="19" t="s">
        <v>1805</v>
      </c>
      <c r="B59" s="20">
        <v>0</v>
      </c>
      <c r="C59" s="20">
        <v>0</v>
      </c>
      <c r="D59" s="20">
        <v>0</v>
      </c>
      <c r="E59" s="20">
        <v>0</v>
      </c>
      <c r="F59" s="20">
        <v>0</v>
      </c>
      <c r="G59" s="20">
        <v>0</v>
      </c>
      <c r="H59" s="43">
        <f t="shared" si="2"/>
        <v>0</v>
      </c>
    </row>
    <row r="60" s="38" customFormat="1" ht="20.25" customHeight="1" spans="1:8">
      <c r="A60" s="19"/>
      <c r="B60" s="20">
        <v>0</v>
      </c>
      <c r="C60" s="20">
        <v>0</v>
      </c>
      <c r="D60" s="20">
        <v>0</v>
      </c>
      <c r="E60" s="20">
        <v>0</v>
      </c>
      <c r="F60" s="20">
        <v>0</v>
      </c>
      <c r="G60" s="20">
        <v>0</v>
      </c>
      <c r="H60" s="43">
        <v>0</v>
      </c>
    </row>
    <row r="61" s="38" customFormat="1" ht="20.25" customHeight="1" spans="1:8">
      <c r="A61" s="44" t="s">
        <v>1812</v>
      </c>
      <c r="B61" s="45">
        <v>0</v>
      </c>
      <c r="C61" s="45">
        <v>0</v>
      </c>
      <c r="D61" s="20">
        <v>0</v>
      </c>
      <c r="E61" s="20">
        <v>0</v>
      </c>
      <c r="F61" s="20">
        <v>0</v>
      </c>
      <c r="G61" s="20">
        <v>0</v>
      </c>
      <c r="H61" s="46">
        <f t="shared" ref="H61:H68" si="3">IF(D61&lt;&gt;0,(E61/D61)*100,0)</f>
        <v>0</v>
      </c>
    </row>
    <row r="62" s="38" customFormat="1" ht="20.25" customHeight="1" spans="1:8">
      <c r="A62" s="42" t="s">
        <v>1799</v>
      </c>
      <c r="B62" s="20">
        <v>0</v>
      </c>
      <c r="C62" s="20">
        <v>0</v>
      </c>
      <c r="D62" s="20">
        <v>0</v>
      </c>
      <c r="E62" s="20">
        <v>0</v>
      </c>
      <c r="F62" s="20">
        <v>0</v>
      </c>
      <c r="G62" s="20">
        <v>0</v>
      </c>
      <c r="H62" s="43">
        <f t="shared" si="3"/>
        <v>0</v>
      </c>
    </row>
    <row r="63" s="38" customFormat="1" ht="20.25" customHeight="1" spans="1:8">
      <c r="A63" s="42" t="s">
        <v>1800</v>
      </c>
      <c r="B63" s="20">
        <v>0</v>
      </c>
      <c r="C63" s="20">
        <v>0</v>
      </c>
      <c r="D63" s="20">
        <v>0</v>
      </c>
      <c r="E63" s="20">
        <v>0</v>
      </c>
      <c r="F63" s="20">
        <v>0</v>
      </c>
      <c r="G63" s="20">
        <v>0</v>
      </c>
      <c r="H63" s="43">
        <f t="shared" si="3"/>
        <v>0</v>
      </c>
    </row>
    <row r="64" s="38" customFormat="1" ht="20.25" customHeight="1" spans="1:8">
      <c r="A64" s="42" t="s">
        <v>1801</v>
      </c>
      <c r="B64" s="20">
        <v>0</v>
      </c>
      <c r="C64" s="20">
        <v>0</v>
      </c>
      <c r="D64" s="20">
        <v>0</v>
      </c>
      <c r="E64" s="20">
        <v>0</v>
      </c>
      <c r="F64" s="20">
        <v>0</v>
      </c>
      <c r="G64" s="20">
        <v>0</v>
      </c>
      <c r="H64" s="43">
        <f t="shared" si="3"/>
        <v>0</v>
      </c>
    </row>
    <row r="65" s="38" customFormat="1" ht="20.25" customHeight="1" spans="1:8">
      <c r="A65" s="42" t="s">
        <v>1802</v>
      </c>
      <c r="B65" s="20">
        <v>0</v>
      </c>
      <c r="C65" s="20">
        <v>0</v>
      </c>
      <c r="D65" s="20">
        <v>0</v>
      </c>
      <c r="E65" s="20">
        <v>0</v>
      </c>
      <c r="F65" s="20">
        <v>0</v>
      </c>
      <c r="G65" s="20">
        <v>0</v>
      </c>
      <c r="H65" s="43">
        <f t="shared" si="3"/>
        <v>0</v>
      </c>
    </row>
    <row r="66" s="38" customFormat="1" ht="20.25" customHeight="1" spans="1:8">
      <c r="A66" s="19" t="s">
        <v>1803</v>
      </c>
      <c r="B66" s="20">
        <v>0</v>
      </c>
      <c r="C66" s="20">
        <v>0</v>
      </c>
      <c r="D66" s="20">
        <v>0</v>
      </c>
      <c r="E66" s="20">
        <v>0</v>
      </c>
      <c r="F66" s="20">
        <v>0</v>
      </c>
      <c r="G66" s="20">
        <v>0</v>
      </c>
      <c r="H66" s="43">
        <f t="shared" si="3"/>
        <v>0</v>
      </c>
    </row>
    <row r="67" s="38" customFormat="1" ht="20.25" customHeight="1" spans="1:8">
      <c r="A67" s="19" t="s">
        <v>1804</v>
      </c>
      <c r="B67" s="20">
        <v>0</v>
      </c>
      <c r="C67" s="20">
        <v>0</v>
      </c>
      <c r="D67" s="20">
        <v>0</v>
      </c>
      <c r="E67" s="20">
        <v>0</v>
      </c>
      <c r="F67" s="20">
        <v>0</v>
      </c>
      <c r="G67" s="20">
        <v>0</v>
      </c>
      <c r="H67" s="43">
        <f t="shared" si="3"/>
        <v>0</v>
      </c>
    </row>
    <row r="68" s="38" customFormat="1" ht="20.25" customHeight="1" spans="1:8">
      <c r="A68" s="19" t="s">
        <v>1805</v>
      </c>
      <c r="B68" s="20">
        <v>0</v>
      </c>
      <c r="C68" s="20">
        <v>0</v>
      </c>
      <c r="D68" s="20">
        <v>0</v>
      </c>
      <c r="E68" s="20">
        <v>0</v>
      </c>
      <c r="F68" s="20">
        <v>0</v>
      </c>
      <c r="G68" s="20">
        <v>0</v>
      </c>
      <c r="H68" s="43">
        <f t="shared" si="3"/>
        <v>0</v>
      </c>
    </row>
    <row r="69" customHeight="1" spans="1:1">
      <c r="A69" s="47" t="s">
        <v>1826</v>
      </c>
    </row>
  </sheetData>
  <mergeCells count="1">
    <mergeCell ref="A1:H1"/>
  </mergeCells>
  <pageMargins left="0.697916666666667" right="0.697916666666667" top="0.75" bottom="0.75" header="0" footer="0"/>
  <pageSetup paperSize="9" orientation="portrait" blackAndWhite="1" useFirstPageNumber="1"/>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showGridLines="0" zoomScaleSheetLayoutView="60" topLeftCell="A29" workbookViewId="0">
      <selection activeCell="B62" sqref="B62:B63"/>
    </sheetView>
  </sheetViews>
  <sheetFormatPr defaultColWidth="10.2857142857143" defaultRowHeight="14.25" customHeight="1" outlineLevelCol="7"/>
  <cols>
    <col min="1" max="1" width="45.2857142857143" style="2" customWidth="1"/>
    <col min="2" max="8" width="17.8571428571429" style="2" customWidth="1"/>
    <col min="9" max="256" width="10.2857142857143" style="38" customWidth="1"/>
    <col min="257" max="16384" width="10.2857142857143" style="38"/>
  </cols>
  <sheetData>
    <row r="1" s="38" customFormat="1" ht="50.25" customHeight="1" spans="1:8">
      <c r="A1" s="39" t="str">
        <f>[1]ML!A27</f>
        <v>26-2022年师宗县社会保险基金支出决算表</v>
      </c>
      <c r="B1" s="39"/>
      <c r="C1" s="39"/>
      <c r="D1" s="39"/>
      <c r="E1" s="39"/>
      <c r="F1" s="39"/>
      <c r="G1" s="39"/>
      <c r="H1" s="39"/>
    </row>
    <row r="2" s="38" customFormat="1" ht="20.25" customHeight="1" spans="1:8">
      <c r="A2" s="2"/>
      <c r="B2" s="40"/>
      <c r="C2" s="40"/>
      <c r="D2" s="40"/>
      <c r="E2" s="40"/>
      <c r="F2" s="2"/>
      <c r="G2" s="2"/>
      <c r="H2" s="41" t="s">
        <v>39</v>
      </c>
    </row>
    <row r="3" s="38" customFormat="1" ht="30" customHeight="1" spans="1:8">
      <c r="A3" s="17" t="s">
        <v>40</v>
      </c>
      <c r="B3" s="18" t="s">
        <v>42</v>
      </c>
      <c r="C3" s="18" t="s">
        <v>43</v>
      </c>
      <c r="D3" s="18" t="s">
        <v>44</v>
      </c>
      <c r="E3" s="18" t="s">
        <v>45</v>
      </c>
      <c r="F3" s="18" t="s">
        <v>47</v>
      </c>
      <c r="G3" s="18" t="s">
        <v>48</v>
      </c>
      <c r="H3" s="18" t="s">
        <v>49</v>
      </c>
    </row>
    <row r="4" s="38" customFormat="1" ht="20.25" customHeight="1" spans="1:8">
      <c r="A4" s="42" t="s">
        <v>1798</v>
      </c>
      <c r="B4" s="20">
        <v>0</v>
      </c>
      <c r="C4" s="20">
        <v>0</v>
      </c>
      <c r="D4" s="20">
        <v>0</v>
      </c>
      <c r="E4" s="20">
        <v>0</v>
      </c>
      <c r="F4" s="43">
        <f>IF(B4&lt;&gt;0,(E4/B4)*100,0)</f>
        <v>0</v>
      </c>
      <c r="G4" s="43">
        <f t="shared" ref="G4:G38" si="0">IF(C4&lt;&gt;0,(E4/C4)*100,0)</f>
        <v>0</v>
      </c>
      <c r="H4" s="43">
        <f t="shared" ref="H4:H38" si="1">IF(D4&lt;&gt;0,(E4/D4)*100,0)</f>
        <v>0</v>
      </c>
    </row>
    <row r="5" s="38" customFormat="1" ht="20.25" customHeight="1" spans="1:8">
      <c r="A5" s="42" t="s">
        <v>1816</v>
      </c>
      <c r="B5" s="20">
        <v>0</v>
      </c>
      <c r="C5" s="20">
        <v>0</v>
      </c>
      <c r="D5" s="20">
        <v>0</v>
      </c>
      <c r="E5" s="20">
        <v>0</v>
      </c>
      <c r="F5" s="43">
        <f>IF(B5&lt;&gt;0,(E5/B5)*100,0)</f>
        <v>0</v>
      </c>
      <c r="G5" s="43">
        <f t="shared" si="0"/>
        <v>0</v>
      </c>
      <c r="H5" s="43">
        <f t="shared" si="1"/>
        <v>0</v>
      </c>
    </row>
    <row r="6" s="38" customFormat="1" ht="20.25" customHeight="1" spans="1:8">
      <c r="A6" s="42" t="s">
        <v>1817</v>
      </c>
      <c r="B6" s="20">
        <v>0</v>
      </c>
      <c r="C6" s="20">
        <v>0</v>
      </c>
      <c r="D6" s="20">
        <v>0</v>
      </c>
      <c r="E6" s="20">
        <v>0</v>
      </c>
      <c r="F6" s="43">
        <f>IF(B6&lt;&gt;0,(E6/B6)*100,0)</f>
        <v>0</v>
      </c>
      <c r="G6" s="43">
        <f t="shared" si="0"/>
        <v>0</v>
      </c>
      <c r="H6" s="43">
        <f t="shared" si="1"/>
        <v>0</v>
      </c>
    </row>
    <row r="7" s="38" customFormat="1" ht="20.25" customHeight="1" spans="1:8">
      <c r="A7" s="42" t="s">
        <v>1818</v>
      </c>
      <c r="B7" s="20">
        <v>0</v>
      </c>
      <c r="C7" s="20">
        <v>0</v>
      </c>
      <c r="D7" s="20">
        <v>0</v>
      </c>
      <c r="E7" s="20">
        <v>0</v>
      </c>
      <c r="F7" s="43">
        <f>IF(B7&lt;&gt;0,(E7/B7)*100,0)</f>
        <v>0</v>
      </c>
      <c r="G7" s="43">
        <f t="shared" si="0"/>
        <v>0</v>
      </c>
      <c r="H7" s="43">
        <f t="shared" si="1"/>
        <v>0</v>
      </c>
    </row>
    <row r="8" s="38" customFormat="1" ht="20.25" customHeight="1" spans="1:8">
      <c r="A8" s="42" t="s">
        <v>1819</v>
      </c>
      <c r="B8" s="20">
        <v>0</v>
      </c>
      <c r="C8" s="20">
        <v>0</v>
      </c>
      <c r="D8" s="20">
        <v>0</v>
      </c>
      <c r="E8" s="20">
        <v>0</v>
      </c>
      <c r="F8" s="43">
        <f>IF(B8&lt;&gt;0,(E8/B8)*100,0)</f>
        <v>0</v>
      </c>
      <c r="G8" s="43">
        <f t="shared" si="0"/>
        <v>0</v>
      </c>
      <c r="H8" s="43">
        <f t="shared" si="1"/>
        <v>0</v>
      </c>
    </row>
    <row r="9" s="38" customFormat="1" ht="20.25" customHeight="1" spans="1:8">
      <c r="A9" s="42" t="s">
        <v>1806</v>
      </c>
      <c r="B9" s="20">
        <v>0</v>
      </c>
      <c r="C9" s="20">
        <v>0</v>
      </c>
      <c r="D9" s="20">
        <v>0</v>
      </c>
      <c r="E9" s="20">
        <v>0</v>
      </c>
      <c r="F9" s="20">
        <v>0</v>
      </c>
      <c r="G9" s="43">
        <f t="shared" si="0"/>
        <v>0</v>
      </c>
      <c r="H9" s="43">
        <f t="shared" si="1"/>
        <v>0</v>
      </c>
    </row>
    <row r="10" s="38" customFormat="1" ht="20.25" customHeight="1" spans="1:8">
      <c r="A10" s="42" t="s">
        <v>1816</v>
      </c>
      <c r="B10" s="20">
        <v>0</v>
      </c>
      <c r="C10" s="20">
        <v>0</v>
      </c>
      <c r="D10" s="20">
        <v>0</v>
      </c>
      <c r="E10" s="20">
        <v>0</v>
      </c>
      <c r="F10" s="20">
        <v>0</v>
      </c>
      <c r="G10" s="43">
        <f t="shared" si="0"/>
        <v>0</v>
      </c>
      <c r="H10" s="43">
        <f t="shared" si="1"/>
        <v>0</v>
      </c>
    </row>
    <row r="11" s="38" customFormat="1" ht="20.25" customHeight="1" spans="1:8">
      <c r="A11" s="42" t="s">
        <v>1817</v>
      </c>
      <c r="B11" s="20">
        <v>0</v>
      </c>
      <c r="C11" s="20">
        <v>0</v>
      </c>
      <c r="D11" s="20">
        <v>0</v>
      </c>
      <c r="E11" s="20">
        <v>0</v>
      </c>
      <c r="F11" s="20">
        <v>0</v>
      </c>
      <c r="G11" s="43">
        <f t="shared" si="0"/>
        <v>0</v>
      </c>
      <c r="H11" s="43">
        <f t="shared" si="1"/>
        <v>0</v>
      </c>
    </row>
    <row r="12" s="38" customFormat="1" ht="20.25" customHeight="1" spans="1:8">
      <c r="A12" s="42" t="s">
        <v>1818</v>
      </c>
      <c r="B12" s="20">
        <v>0</v>
      </c>
      <c r="C12" s="20">
        <v>0</v>
      </c>
      <c r="D12" s="20">
        <v>0</v>
      </c>
      <c r="E12" s="20">
        <v>0</v>
      </c>
      <c r="F12" s="20">
        <v>0</v>
      </c>
      <c r="G12" s="43">
        <f t="shared" si="0"/>
        <v>0</v>
      </c>
      <c r="H12" s="43">
        <f t="shared" si="1"/>
        <v>0</v>
      </c>
    </row>
    <row r="13" s="38" customFormat="1" ht="20.25" customHeight="1" spans="1:8">
      <c r="A13" s="42" t="s">
        <v>1819</v>
      </c>
      <c r="B13" s="20">
        <v>0</v>
      </c>
      <c r="C13" s="20">
        <v>0</v>
      </c>
      <c r="D13" s="20">
        <v>0</v>
      </c>
      <c r="E13" s="20">
        <v>0</v>
      </c>
      <c r="F13" s="20">
        <v>0</v>
      </c>
      <c r="G13" s="43">
        <f t="shared" si="0"/>
        <v>0</v>
      </c>
      <c r="H13" s="43">
        <f t="shared" si="1"/>
        <v>0</v>
      </c>
    </row>
    <row r="14" s="38" customFormat="1" ht="20.25" customHeight="1" spans="1:8">
      <c r="A14" s="42" t="s">
        <v>1807</v>
      </c>
      <c r="B14" s="20">
        <v>0</v>
      </c>
      <c r="C14" s="20">
        <v>0</v>
      </c>
      <c r="D14" s="20">
        <v>0</v>
      </c>
      <c r="E14" s="20">
        <v>0</v>
      </c>
      <c r="F14" s="20">
        <v>0</v>
      </c>
      <c r="G14" s="43">
        <f t="shared" si="0"/>
        <v>0</v>
      </c>
      <c r="H14" s="43">
        <f t="shared" si="1"/>
        <v>0</v>
      </c>
    </row>
    <row r="15" s="38" customFormat="1" ht="20.25" customHeight="1" spans="1:8">
      <c r="A15" s="42" t="s">
        <v>1816</v>
      </c>
      <c r="B15" s="20">
        <v>0</v>
      </c>
      <c r="C15" s="20">
        <v>0</v>
      </c>
      <c r="D15" s="20">
        <v>0</v>
      </c>
      <c r="E15" s="20">
        <v>0</v>
      </c>
      <c r="F15" s="20">
        <v>0</v>
      </c>
      <c r="G15" s="43">
        <f t="shared" si="0"/>
        <v>0</v>
      </c>
      <c r="H15" s="43">
        <f t="shared" si="1"/>
        <v>0</v>
      </c>
    </row>
    <row r="16" s="38" customFormat="1" ht="20.25" customHeight="1" spans="1:8">
      <c r="A16" s="42" t="s">
        <v>1817</v>
      </c>
      <c r="B16" s="20">
        <v>0</v>
      </c>
      <c r="C16" s="20">
        <v>0</v>
      </c>
      <c r="D16" s="20">
        <v>0</v>
      </c>
      <c r="E16" s="20">
        <v>0</v>
      </c>
      <c r="F16" s="20">
        <v>0</v>
      </c>
      <c r="G16" s="43">
        <f t="shared" si="0"/>
        <v>0</v>
      </c>
      <c r="H16" s="43">
        <f t="shared" si="1"/>
        <v>0</v>
      </c>
    </row>
    <row r="17" s="38" customFormat="1" ht="20.25" customHeight="1" spans="1:8">
      <c r="A17" s="42" t="s">
        <v>1818</v>
      </c>
      <c r="B17" s="20">
        <v>0</v>
      </c>
      <c r="C17" s="20">
        <v>0</v>
      </c>
      <c r="D17" s="20">
        <v>0</v>
      </c>
      <c r="E17" s="20">
        <v>0</v>
      </c>
      <c r="F17" s="20">
        <v>0</v>
      </c>
      <c r="G17" s="43">
        <f t="shared" si="0"/>
        <v>0</v>
      </c>
      <c r="H17" s="43">
        <f t="shared" si="1"/>
        <v>0</v>
      </c>
    </row>
    <row r="18" s="38" customFormat="1" ht="20.25" customHeight="1" spans="1:8">
      <c r="A18" s="42" t="s">
        <v>1819</v>
      </c>
      <c r="B18" s="20">
        <v>0</v>
      </c>
      <c r="C18" s="20">
        <v>0</v>
      </c>
      <c r="D18" s="20">
        <v>0</v>
      </c>
      <c r="E18" s="20">
        <v>0</v>
      </c>
      <c r="F18" s="20">
        <v>0</v>
      </c>
      <c r="G18" s="43">
        <f t="shared" si="0"/>
        <v>0</v>
      </c>
      <c r="H18" s="43">
        <f t="shared" si="1"/>
        <v>0</v>
      </c>
    </row>
    <row r="19" s="38" customFormat="1" ht="20.25" customHeight="1" spans="1:8">
      <c r="A19" s="42" t="s">
        <v>1808</v>
      </c>
      <c r="B19" s="20">
        <v>0</v>
      </c>
      <c r="C19" s="20">
        <v>0</v>
      </c>
      <c r="D19" s="20">
        <v>0</v>
      </c>
      <c r="E19" s="20">
        <v>0</v>
      </c>
      <c r="F19" s="20">
        <v>0</v>
      </c>
      <c r="G19" s="43">
        <f t="shared" si="0"/>
        <v>0</v>
      </c>
      <c r="H19" s="43">
        <f t="shared" si="1"/>
        <v>0</v>
      </c>
    </row>
    <row r="20" s="38" customFormat="1" ht="20.25" customHeight="1" spans="1:8">
      <c r="A20" s="42" t="s">
        <v>1816</v>
      </c>
      <c r="B20" s="20">
        <v>0</v>
      </c>
      <c r="C20" s="20">
        <v>0</v>
      </c>
      <c r="D20" s="20">
        <v>0</v>
      </c>
      <c r="E20" s="20">
        <v>0</v>
      </c>
      <c r="F20" s="20">
        <v>0</v>
      </c>
      <c r="G20" s="43">
        <f t="shared" si="0"/>
        <v>0</v>
      </c>
      <c r="H20" s="43">
        <f t="shared" si="1"/>
        <v>0</v>
      </c>
    </row>
    <row r="21" s="38" customFormat="1" ht="20.25" customHeight="1" spans="1:8">
      <c r="A21" s="42" t="s">
        <v>1817</v>
      </c>
      <c r="B21" s="20">
        <v>0</v>
      </c>
      <c r="C21" s="20">
        <v>0</v>
      </c>
      <c r="D21" s="20">
        <v>0</v>
      </c>
      <c r="E21" s="20">
        <v>0</v>
      </c>
      <c r="F21" s="20">
        <v>0</v>
      </c>
      <c r="G21" s="43">
        <f t="shared" si="0"/>
        <v>0</v>
      </c>
      <c r="H21" s="43">
        <f t="shared" si="1"/>
        <v>0</v>
      </c>
    </row>
    <row r="22" s="38" customFormat="1" ht="20.25" customHeight="1" spans="1:8">
      <c r="A22" s="42" t="s">
        <v>1818</v>
      </c>
      <c r="B22" s="20">
        <v>0</v>
      </c>
      <c r="C22" s="20">
        <v>0</v>
      </c>
      <c r="D22" s="20">
        <v>0</v>
      </c>
      <c r="E22" s="20">
        <v>0</v>
      </c>
      <c r="F22" s="20">
        <v>0</v>
      </c>
      <c r="G22" s="43">
        <f t="shared" si="0"/>
        <v>0</v>
      </c>
      <c r="H22" s="43">
        <f t="shared" si="1"/>
        <v>0</v>
      </c>
    </row>
    <row r="23" s="38" customFormat="1" ht="20.25" customHeight="1" spans="1:8">
      <c r="A23" s="42" t="s">
        <v>1819</v>
      </c>
      <c r="B23" s="20">
        <v>0</v>
      </c>
      <c r="C23" s="20">
        <v>0</v>
      </c>
      <c r="D23" s="20">
        <v>0</v>
      </c>
      <c r="E23" s="20">
        <v>0</v>
      </c>
      <c r="F23" s="20">
        <v>0</v>
      </c>
      <c r="G23" s="43">
        <f t="shared" si="0"/>
        <v>0</v>
      </c>
      <c r="H23" s="43">
        <f t="shared" si="1"/>
        <v>0</v>
      </c>
    </row>
    <row r="24" s="38" customFormat="1" ht="20.25" customHeight="1" spans="1:8">
      <c r="A24" s="42" t="s">
        <v>1809</v>
      </c>
      <c r="B24" s="20">
        <v>0</v>
      </c>
      <c r="C24" s="20">
        <v>0</v>
      </c>
      <c r="D24" s="20">
        <v>0</v>
      </c>
      <c r="E24" s="20">
        <v>0</v>
      </c>
      <c r="F24" s="20">
        <v>0</v>
      </c>
      <c r="G24" s="43">
        <f t="shared" si="0"/>
        <v>0</v>
      </c>
      <c r="H24" s="43">
        <f t="shared" si="1"/>
        <v>0</v>
      </c>
    </row>
    <row r="25" s="38" customFormat="1" ht="20.25" customHeight="1" spans="1:8">
      <c r="A25" s="42" t="s">
        <v>1816</v>
      </c>
      <c r="B25" s="20">
        <v>0</v>
      </c>
      <c r="C25" s="20">
        <v>0</v>
      </c>
      <c r="D25" s="20">
        <v>0</v>
      </c>
      <c r="E25" s="20">
        <v>0</v>
      </c>
      <c r="F25" s="20">
        <v>0</v>
      </c>
      <c r="G25" s="43">
        <f t="shared" si="0"/>
        <v>0</v>
      </c>
      <c r="H25" s="43">
        <f t="shared" si="1"/>
        <v>0</v>
      </c>
    </row>
    <row r="26" s="38" customFormat="1" ht="20.25" customHeight="1" spans="1:8">
      <c r="A26" s="42" t="s">
        <v>1817</v>
      </c>
      <c r="B26" s="20">
        <v>0</v>
      </c>
      <c r="C26" s="20">
        <v>0</v>
      </c>
      <c r="D26" s="20">
        <v>0</v>
      </c>
      <c r="E26" s="20">
        <v>0</v>
      </c>
      <c r="F26" s="20">
        <v>0</v>
      </c>
      <c r="G26" s="43">
        <f t="shared" si="0"/>
        <v>0</v>
      </c>
      <c r="H26" s="43">
        <f t="shared" si="1"/>
        <v>0</v>
      </c>
    </row>
    <row r="27" s="38" customFormat="1" ht="20.25" customHeight="1" spans="1:8">
      <c r="A27" s="42" t="s">
        <v>1818</v>
      </c>
      <c r="B27" s="20">
        <v>0</v>
      </c>
      <c r="C27" s="20">
        <v>0</v>
      </c>
      <c r="D27" s="20">
        <v>0</v>
      </c>
      <c r="E27" s="20">
        <v>0</v>
      </c>
      <c r="F27" s="20">
        <v>0</v>
      </c>
      <c r="G27" s="43">
        <f t="shared" si="0"/>
        <v>0</v>
      </c>
      <c r="H27" s="43">
        <f t="shared" si="1"/>
        <v>0</v>
      </c>
    </row>
    <row r="28" s="38" customFormat="1" ht="20.25" customHeight="1" spans="1:8">
      <c r="A28" s="42" t="s">
        <v>1819</v>
      </c>
      <c r="B28" s="20">
        <v>0</v>
      </c>
      <c r="C28" s="20">
        <v>0</v>
      </c>
      <c r="D28" s="20">
        <v>0</v>
      </c>
      <c r="E28" s="20">
        <v>0</v>
      </c>
      <c r="F28" s="20">
        <v>0</v>
      </c>
      <c r="G28" s="43">
        <f t="shared" si="0"/>
        <v>0</v>
      </c>
      <c r="H28" s="43">
        <f t="shared" si="1"/>
        <v>0</v>
      </c>
    </row>
    <row r="29" s="38" customFormat="1" ht="20.25" customHeight="1" spans="1:8">
      <c r="A29" s="42" t="s">
        <v>1810</v>
      </c>
      <c r="B29" s="20">
        <v>0</v>
      </c>
      <c r="C29" s="20">
        <v>0</v>
      </c>
      <c r="D29" s="20">
        <v>0</v>
      </c>
      <c r="E29" s="20">
        <v>0</v>
      </c>
      <c r="F29" s="20">
        <v>0</v>
      </c>
      <c r="G29" s="43">
        <f t="shared" si="0"/>
        <v>0</v>
      </c>
      <c r="H29" s="43">
        <f t="shared" si="1"/>
        <v>0</v>
      </c>
    </row>
    <row r="30" s="38" customFormat="1" ht="20.25" customHeight="1" spans="1:8">
      <c r="A30" s="42" t="s">
        <v>1816</v>
      </c>
      <c r="B30" s="20">
        <v>0</v>
      </c>
      <c r="C30" s="20">
        <v>0</v>
      </c>
      <c r="D30" s="20">
        <v>0</v>
      </c>
      <c r="E30" s="20">
        <v>0</v>
      </c>
      <c r="F30" s="20">
        <v>0</v>
      </c>
      <c r="G30" s="43">
        <f t="shared" si="0"/>
        <v>0</v>
      </c>
      <c r="H30" s="43">
        <f t="shared" si="1"/>
        <v>0</v>
      </c>
    </row>
    <row r="31" s="38" customFormat="1" ht="20.25" customHeight="1" spans="1:8">
      <c r="A31" s="42" t="s">
        <v>1817</v>
      </c>
      <c r="B31" s="20">
        <v>0</v>
      </c>
      <c r="C31" s="20">
        <v>0</v>
      </c>
      <c r="D31" s="20">
        <v>0</v>
      </c>
      <c r="E31" s="20">
        <v>0</v>
      </c>
      <c r="F31" s="20">
        <v>0</v>
      </c>
      <c r="G31" s="43">
        <f t="shared" si="0"/>
        <v>0</v>
      </c>
      <c r="H31" s="43">
        <f t="shared" si="1"/>
        <v>0</v>
      </c>
    </row>
    <row r="32" s="38" customFormat="1" ht="20.25" customHeight="1" spans="1:8">
      <c r="A32" s="42" t="s">
        <v>1818</v>
      </c>
      <c r="B32" s="20">
        <v>0</v>
      </c>
      <c r="C32" s="20">
        <v>0</v>
      </c>
      <c r="D32" s="20">
        <v>0</v>
      </c>
      <c r="E32" s="20">
        <v>0</v>
      </c>
      <c r="F32" s="20">
        <v>0</v>
      </c>
      <c r="G32" s="43">
        <f t="shared" si="0"/>
        <v>0</v>
      </c>
      <c r="H32" s="43">
        <f t="shared" si="1"/>
        <v>0</v>
      </c>
    </row>
    <row r="33" s="38" customFormat="1" ht="20.25" customHeight="1" spans="1:8">
      <c r="A33" s="42" t="s">
        <v>1819</v>
      </c>
      <c r="B33" s="20">
        <v>0</v>
      </c>
      <c r="C33" s="20">
        <v>0</v>
      </c>
      <c r="D33" s="20">
        <v>0</v>
      </c>
      <c r="E33" s="20">
        <v>0</v>
      </c>
      <c r="F33" s="20">
        <v>0</v>
      </c>
      <c r="G33" s="43">
        <f t="shared" si="0"/>
        <v>0</v>
      </c>
      <c r="H33" s="43">
        <f t="shared" si="1"/>
        <v>0</v>
      </c>
    </row>
    <row r="34" s="38" customFormat="1" ht="20.25" customHeight="1" spans="1:8">
      <c r="A34" s="42" t="s">
        <v>1811</v>
      </c>
      <c r="B34" s="20">
        <v>0</v>
      </c>
      <c r="C34" s="20">
        <v>0</v>
      </c>
      <c r="D34" s="20">
        <v>0</v>
      </c>
      <c r="E34" s="20">
        <v>0</v>
      </c>
      <c r="F34" s="20">
        <v>0</v>
      </c>
      <c r="G34" s="43">
        <f t="shared" si="0"/>
        <v>0</v>
      </c>
      <c r="H34" s="43">
        <f t="shared" si="1"/>
        <v>0</v>
      </c>
    </row>
    <row r="35" s="38" customFormat="1" ht="20.25" customHeight="1" spans="1:8">
      <c r="A35" s="42" t="s">
        <v>1816</v>
      </c>
      <c r="B35" s="20">
        <v>0</v>
      </c>
      <c r="C35" s="20">
        <v>0</v>
      </c>
      <c r="D35" s="20">
        <v>0</v>
      </c>
      <c r="E35" s="20">
        <v>0</v>
      </c>
      <c r="F35" s="20">
        <v>0</v>
      </c>
      <c r="G35" s="43">
        <f t="shared" si="0"/>
        <v>0</v>
      </c>
      <c r="H35" s="43">
        <f t="shared" si="1"/>
        <v>0</v>
      </c>
    </row>
    <row r="36" s="38" customFormat="1" ht="20.25" customHeight="1" spans="1:8">
      <c r="A36" s="42" t="s">
        <v>1817</v>
      </c>
      <c r="B36" s="20">
        <v>0</v>
      </c>
      <c r="C36" s="20">
        <v>0</v>
      </c>
      <c r="D36" s="20">
        <v>0</v>
      </c>
      <c r="E36" s="20">
        <v>0</v>
      </c>
      <c r="F36" s="20">
        <v>0</v>
      </c>
      <c r="G36" s="43">
        <f t="shared" si="0"/>
        <v>0</v>
      </c>
      <c r="H36" s="43">
        <f t="shared" si="1"/>
        <v>0</v>
      </c>
    </row>
    <row r="37" s="38" customFormat="1" ht="20.25" customHeight="1" spans="1:8">
      <c r="A37" s="42" t="s">
        <v>1818</v>
      </c>
      <c r="B37" s="20">
        <v>0</v>
      </c>
      <c r="C37" s="20">
        <v>0</v>
      </c>
      <c r="D37" s="20">
        <v>0</v>
      </c>
      <c r="E37" s="20">
        <v>0</v>
      </c>
      <c r="F37" s="20">
        <v>0</v>
      </c>
      <c r="G37" s="43">
        <f t="shared" si="0"/>
        <v>0</v>
      </c>
      <c r="H37" s="43">
        <f t="shared" si="1"/>
        <v>0</v>
      </c>
    </row>
    <row r="38" s="38" customFormat="1" ht="20.25" customHeight="1" spans="1:8">
      <c r="A38" s="42" t="s">
        <v>1819</v>
      </c>
      <c r="B38" s="20">
        <v>0</v>
      </c>
      <c r="C38" s="20">
        <v>0</v>
      </c>
      <c r="D38" s="20">
        <v>0</v>
      </c>
      <c r="E38" s="20">
        <v>0</v>
      </c>
      <c r="F38" s="20">
        <v>0</v>
      </c>
      <c r="G38" s="43">
        <f t="shared" si="0"/>
        <v>0</v>
      </c>
      <c r="H38" s="43">
        <f t="shared" si="1"/>
        <v>0</v>
      </c>
    </row>
    <row r="39" s="38" customFormat="1" ht="20.25" customHeight="1" spans="1:8">
      <c r="A39" s="19"/>
      <c r="B39" s="20">
        <v>0</v>
      </c>
      <c r="C39" s="20">
        <v>0</v>
      </c>
      <c r="D39" s="20">
        <v>0</v>
      </c>
      <c r="E39" s="20">
        <v>0</v>
      </c>
      <c r="F39" s="20">
        <v>0</v>
      </c>
      <c r="G39" s="43">
        <v>0</v>
      </c>
      <c r="H39" s="43">
        <v>0</v>
      </c>
    </row>
    <row r="40" s="38" customFormat="1" ht="20.25" customHeight="1" spans="1:8">
      <c r="A40" s="44" t="s">
        <v>1820</v>
      </c>
      <c r="B40" s="45">
        <v>0</v>
      </c>
      <c r="C40" s="45">
        <v>0</v>
      </c>
      <c r="D40" s="20">
        <v>0</v>
      </c>
      <c r="E40" s="20">
        <v>0</v>
      </c>
      <c r="F40" s="20">
        <v>0</v>
      </c>
      <c r="G40" s="46">
        <f t="shared" ref="G40:G46" si="2">IF(C40&lt;&gt;0,(E40/C40)*100,0)</f>
        <v>0</v>
      </c>
      <c r="H40" s="46">
        <f t="shared" ref="H40:H46" si="3">IF(D40&lt;&gt;0,(E40/D40)*100,0)</f>
        <v>0</v>
      </c>
    </row>
    <row r="41" s="38" customFormat="1" ht="20.25" customHeight="1" spans="1:8">
      <c r="A41" s="42" t="s">
        <v>1816</v>
      </c>
      <c r="B41" s="20">
        <v>0</v>
      </c>
      <c r="C41" s="20">
        <v>0</v>
      </c>
      <c r="D41" s="20">
        <v>0</v>
      </c>
      <c r="E41" s="20">
        <v>0</v>
      </c>
      <c r="F41" s="20">
        <v>0</v>
      </c>
      <c r="G41" s="43">
        <f t="shared" si="2"/>
        <v>0</v>
      </c>
      <c r="H41" s="43">
        <f t="shared" si="3"/>
        <v>0</v>
      </c>
    </row>
    <row r="42" s="38" customFormat="1" ht="20.25" customHeight="1" spans="1:8">
      <c r="A42" s="42" t="s">
        <v>1817</v>
      </c>
      <c r="B42" s="20">
        <v>0</v>
      </c>
      <c r="C42" s="20">
        <v>0</v>
      </c>
      <c r="D42" s="20">
        <v>0</v>
      </c>
      <c r="E42" s="20">
        <v>0</v>
      </c>
      <c r="F42" s="20">
        <v>0</v>
      </c>
      <c r="G42" s="43">
        <f t="shared" si="2"/>
        <v>0</v>
      </c>
      <c r="H42" s="43">
        <f t="shared" si="3"/>
        <v>0</v>
      </c>
    </row>
    <row r="43" s="38" customFormat="1" ht="20.25" customHeight="1" spans="1:8">
      <c r="A43" s="42" t="s">
        <v>1818</v>
      </c>
      <c r="B43" s="20">
        <v>0</v>
      </c>
      <c r="C43" s="20">
        <v>0</v>
      </c>
      <c r="D43" s="20">
        <v>0</v>
      </c>
      <c r="E43" s="20">
        <v>0</v>
      </c>
      <c r="F43" s="20">
        <v>0</v>
      </c>
      <c r="G43" s="43">
        <f t="shared" si="2"/>
        <v>0</v>
      </c>
      <c r="H43" s="43">
        <f t="shared" si="3"/>
        <v>0</v>
      </c>
    </row>
    <row r="44" s="38" customFormat="1" ht="20.25" customHeight="1" spans="1:8">
      <c r="A44" s="42" t="s">
        <v>1819</v>
      </c>
      <c r="B44" s="20">
        <v>0</v>
      </c>
      <c r="C44" s="20">
        <v>0</v>
      </c>
      <c r="D44" s="20">
        <v>0</v>
      </c>
      <c r="E44" s="20">
        <v>0</v>
      </c>
      <c r="F44" s="20">
        <v>0</v>
      </c>
      <c r="G44" s="43">
        <f t="shared" si="2"/>
        <v>0</v>
      </c>
      <c r="H44" s="43">
        <f t="shared" si="3"/>
        <v>0</v>
      </c>
    </row>
    <row r="45" s="38" customFormat="1" ht="20.25" customHeight="1" spans="1:8">
      <c r="A45" s="44" t="s">
        <v>1821</v>
      </c>
      <c r="B45" s="45">
        <v>0</v>
      </c>
      <c r="C45" s="45">
        <v>0</v>
      </c>
      <c r="D45" s="20">
        <v>0</v>
      </c>
      <c r="E45" s="20">
        <v>0</v>
      </c>
      <c r="F45" s="20">
        <v>0</v>
      </c>
      <c r="G45" s="46">
        <f t="shared" si="2"/>
        <v>0</v>
      </c>
      <c r="H45" s="46">
        <f t="shared" si="3"/>
        <v>0</v>
      </c>
    </row>
    <row r="46" s="38" customFormat="1" ht="20.25" customHeight="1" spans="1:8">
      <c r="A46" s="44" t="s">
        <v>1822</v>
      </c>
      <c r="B46" s="45">
        <v>0</v>
      </c>
      <c r="C46" s="45">
        <v>0</v>
      </c>
      <c r="D46" s="20">
        <v>0</v>
      </c>
      <c r="E46" s="20">
        <v>0</v>
      </c>
      <c r="F46" s="20">
        <v>0</v>
      </c>
      <c r="G46" s="46">
        <f t="shared" si="2"/>
        <v>0</v>
      </c>
      <c r="H46" s="46">
        <f t="shared" si="3"/>
        <v>0</v>
      </c>
    </row>
    <row r="47" customHeight="1" spans="1:1">
      <c r="A47" s="47" t="s">
        <v>1827</v>
      </c>
    </row>
  </sheetData>
  <mergeCells count="1">
    <mergeCell ref="A1:H1"/>
  </mergeCells>
  <pageMargins left="0.697916666666667" right="0.697916666666667" top="0.75" bottom="0.75" header="0" footer="0"/>
  <pageSetup paperSize="9" orientation="portrait" blackAndWhite="1" useFirstPageNumber="1"/>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9:G9"/>
  <sheetViews>
    <sheetView showGridLines="0" workbookViewId="0">
      <selection activeCell="A9" sqref="A9:G9"/>
    </sheetView>
  </sheetViews>
  <sheetFormatPr defaultColWidth="9.14285714285714" defaultRowHeight="18.8" customHeight="1" outlineLevelCol="6"/>
  <cols>
    <col min="1" max="7" width="19.2190476190476" customWidth="1"/>
  </cols>
  <sheetData>
    <row r="9" ht="38.3" customHeight="1" spans="1:7">
      <c r="A9" s="37" t="s">
        <v>1828</v>
      </c>
      <c r="B9" s="37"/>
      <c r="C9" s="37"/>
      <c r="D9" s="37"/>
      <c r="E9" s="37"/>
      <c r="F9" s="37"/>
      <c r="G9" s="37"/>
    </row>
  </sheetData>
  <mergeCells count="1">
    <mergeCell ref="A9:G9"/>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showGridLines="0" zoomScaleSheetLayoutView="60" workbookViewId="0">
      <selection activeCell="B5" sqref="B5"/>
    </sheetView>
  </sheetViews>
  <sheetFormatPr defaultColWidth="11.4285714285714" defaultRowHeight="14.25" customHeight="1" outlineLevelRow="5" outlineLevelCol="6"/>
  <cols>
    <col min="1" max="1" width="38.4285714285714" style="13" customWidth="1"/>
    <col min="2" max="7" width="17.8571428571429" style="13" customWidth="1"/>
    <col min="8" max="16384" width="11.1428571428571" customWidth="1"/>
  </cols>
  <sheetData>
    <row r="1" ht="50.25" customHeight="1" spans="1:7">
      <c r="A1" s="14" t="str">
        <f>财政决算公开目录!D30</f>
        <v>27-2022年师宗县地方政府债务限额及余额决算表</v>
      </c>
      <c r="B1" s="14"/>
      <c r="C1" s="14"/>
      <c r="D1" s="14"/>
      <c r="E1" s="14"/>
      <c r="F1" s="14"/>
      <c r="G1" s="14"/>
    </row>
    <row r="2" ht="20.25" customHeight="1" spans="1:7">
      <c r="A2" s="31"/>
      <c r="B2" s="31"/>
      <c r="C2" s="31"/>
      <c r="D2" s="31"/>
      <c r="E2" s="31"/>
      <c r="F2" s="31"/>
      <c r="G2" s="32" t="s">
        <v>39</v>
      </c>
    </row>
    <row r="3" ht="30" customHeight="1" spans="1:7">
      <c r="A3" s="33" t="s">
        <v>1829</v>
      </c>
      <c r="B3" s="34" t="s">
        <v>1830</v>
      </c>
      <c r="C3" s="34"/>
      <c r="D3" s="18"/>
      <c r="E3" s="34" t="s">
        <v>1831</v>
      </c>
      <c r="F3" s="34"/>
      <c r="G3" s="18"/>
    </row>
    <row r="4" ht="30" customHeight="1" spans="1:7">
      <c r="A4" s="35"/>
      <c r="B4" s="36" t="s">
        <v>1288</v>
      </c>
      <c r="C4" s="36" t="s">
        <v>1832</v>
      </c>
      <c r="D4" s="36" t="s">
        <v>1833</v>
      </c>
      <c r="E4" s="36" t="s">
        <v>1288</v>
      </c>
      <c r="F4" s="36" t="s">
        <v>1832</v>
      </c>
      <c r="G4" s="36" t="s">
        <v>1833</v>
      </c>
    </row>
    <row r="5" ht="20.25" customHeight="1" spans="1:7">
      <c r="A5" s="19" t="s">
        <v>4</v>
      </c>
      <c r="B5" s="20">
        <v>449800</v>
      </c>
      <c r="C5" s="20">
        <v>143100</v>
      </c>
      <c r="D5" s="20">
        <v>306700</v>
      </c>
      <c r="E5" s="20">
        <v>401132</v>
      </c>
      <c r="F5" s="20">
        <v>94932</v>
      </c>
      <c r="G5" s="20">
        <v>306200</v>
      </c>
    </row>
    <row r="6" ht="20.25" customHeight="1" spans="1:7">
      <c r="A6" s="19" t="s">
        <v>1289</v>
      </c>
      <c r="B6" s="20">
        <v>0</v>
      </c>
      <c r="C6" s="20">
        <v>0</v>
      </c>
      <c r="D6" s="20">
        <v>0</v>
      </c>
      <c r="E6" s="20">
        <v>0</v>
      </c>
      <c r="F6" s="20">
        <v>0</v>
      </c>
      <c r="G6" s="20">
        <v>0</v>
      </c>
    </row>
  </sheetData>
  <mergeCells count="4">
    <mergeCell ref="A1:G1"/>
    <mergeCell ref="B3:D3"/>
    <mergeCell ref="E3:G3"/>
    <mergeCell ref="A3:A4"/>
  </mergeCells>
  <pageMargins left="0.697916666666667" right="0.697916666666667" top="0.75" bottom="0.75" header="0" footer="0"/>
  <pageSetup paperSize="9" orientation="portrait" blackAndWhite="1" useFirstPageNumber="1"/>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showGridLines="0" zoomScaleSheetLayoutView="60" workbookViewId="0">
      <selection activeCell="I9" sqref="I9"/>
    </sheetView>
  </sheetViews>
  <sheetFormatPr defaultColWidth="11.4285714285714" defaultRowHeight="14.25" customHeight="1" outlineLevelRow="6"/>
  <cols>
    <col min="1" max="1" width="9" style="21" customWidth="1"/>
    <col min="2" max="2" width="23.4285714285714" style="21" customWidth="1"/>
    <col min="3" max="3" width="51.4285714285714" style="13" customWidth="1"/>
    <col min="4" max="6" width="29.2857142857143" style="13" customWidth="1"/>
    <col min="7" max="7" width="39.7142857142857" style="13" customWidth="1"/>
    <col min="8" max="8" width="29.2857142857143" style="13" customWidth="1"/>
    <col min="9" max="9" width="29.2857142857143" style="23" customWidth="1"/>
    <col min="10" max="10" width="29.2857142857143" style="21" customWidth="1"/>
    <col min="11" max="16384" width="11.1428571428571" customWidth="1"/>
  </cols>
  <sheetData>
    <row r="1" ht="50.25" customHeight="1" spans="1:10">
      <c r="A1" s="24" t="str">
        <f>财政决算公开目录!D31</f>
        <v>28-2022年师宗县地方政府债券使用表</v>
      </c>
      <c r="B1" s="24"/>
      <c r="C1" s="24"/>
      <c r="D1" s="24"/>
      <c r="E1" s="24"/>
      <c r="F1" s="24"/>
      <c r="G1" s="24"/>
      <c r="H1" s="24"/>
      <c r="I1" s="24"/>
      <c r="J1" s="24"/>
    </row>
    <row r="2" ht="20.25" customHeight="1" spans="1:10">
      <c r="A2" s="25"/>
      <c r="B2" s="25"/>
      <c r="C2" s="26"/>
      <c r="D2" s="26"/>
      <c r="E2" s="26"/>
      <c r="F2" s="26"/>
      <c r="G2" s="26"/>
      <c r="H2" s="26"/>
      <c r="I2" s="26"/>
      <c r="J2" s="16" t="s">
        <v>1834</v>
      </c>
    </row>
    <row r="3" s="21" customFormat="1" ht="30" customHeight="1" spans="1:10">
      <c r="A3" s="17" t="s">
        <v>9</v>
      </c>
      <c r="B3" s="18" t="s">
        <v>1282</v>
      </c>
      <c r="C3" s="18" t="s">
        <v>1794</v>
      </c>
      <c r="D3" s="18" t="s">
        <v>1835</v>
      </c>
      <c r="E3" s="18" t="s">
        <v>1836</v>
      </c>
      <c r="F3" s="18" t="s">
        <v>1837</v>
      </c>
      <c r="G3" s="18" t="s">
        <v>1838</v>
      </c>
      <c r="H3" s="18" t="s">
        <v>1839</v>
      </c>
      <c r="I3" s="18" t="s">
        <v>1840</v>
      </c>
      <c r="J3" s="18" t="s">
        <v>1841</v>
      </c>
    </row>
    <row r="4" s="2" customFormat="1" ht="38" customHeight="1" spans="1:10">
      <c r="A4" s="27">
        <v>1</v>
      </c>
      <c r="B4" s="27" t="s">
        <v>4</v>
      </c>
      <c r="C4" s="28" t="s">
        <v>1842</v>
      </c>
      <c r="D4" s="28" t="s">
        <v>1843</v>
      </c>
      <c r="E4" s="28" t="s">
        <v>1844</v>
      </c>
      <c r="F4" s="28" t="s">
        <v>1845</v>
      </c>
      <c r="G4" s="28" t="s">
        <v>1846</v>
      </c>
      <c r="H4" s="28" t="s">
        <v>1847</v>
      </c>
      <c r="I4" s="30">
        <v>1</v>
      </c>
      <c r="J4" s="28" t="s">
        <v>1848</v>
      </c>
    </row>
    <row r="5" s="2" customFormat="1" ht="38" customHeight="1" spans="1:10">
      <c r="A5" s="27">
        <v>2</v>
      </c>
      <c r="B5" s="27" t="s">
        <v>4</v>
      </c>
      <c r="C5" s="28" t="s">
        <v>1849</v>
      </c>
      <c r="D5" s="28" t="s">
        <v>1850</v>
      </c>
      <c r="E5" s="28" t="s">
        <v>1851</v>
      </c>
      <c r="F5" s="28" t="s">
        <v>1852</v>
      </c>
      <c r="G5" s="28" t="s">
        <v>1853</v>
      </c>
      <c r="H5" s="28" t="s">
        <v>1847</v>
      </c>
      <c r="I5" s="30">
        <v>1.62</v>
      </c>
      <c r="J5" s="28" t="s">
        <v>1854</v>
      </c>
    </row>
    <row r="6" s="22" customFormat="1" ht="38" customHeight="1" spans="1:10">
      <c r="A6" s="29">
        <v>3</v>
      </c>
      <c r="B6" s="27" t="s">
        <v>4</v>
      </c>
      <c r="C6" s="28" t="s">
        <v>1855</v>
      </c>
      <c r="D6" s="28" t="s">
        <v>1856</v>
      </c>
      <c r="E6" s="28" t="s">
        <v>1857</v>
      </c>
      <c r="F6" s="28" t="s">
        <v>1858</v>
      </c>
      <c r="G6" s="28" t="s">
        <v>1859</v>
      </c>
      <c r="H6" s="28" t="s">
        <v>1860</v>
      </c>
      <c r="I6" s="30">
        <v>15</v>
      </c>
      <c r="J6" s="28" t="s">
        <v>1861</v>
      </c>
    </row>
    <row r="7" s="22" customFormat="1" ht="38" customHeight="1" spans="1:10">
      <c r="A7" s="29">
        <v>4</v>
      </c>
      <c r="B7" s="27" t="s">
        <v>4</v>
      </c>
      <c r="C7" s="28" t="s">
        <v>1862</v>
      </c>
      <c r="D7" s="28" t="s">
        <v>1863</v>
      </c>
      <c r="E7" s="28" t="s">
        <v>1864</v>
      </c>
      <c r="F7" s="28" t="s">
        <v>1865</v>
      </c>
      <c r="G7" s="28" t="s">
        <v>1866</v>
      </c>
      <c r="H7" s="28" t="s">
        <v>1847</v>
      </c>
      <c r="I7" s="30">
        <v>1.2</v>
      </c>
      <c r="J7" s="28" t="s">
        <v>1848</v>
      </c>
    </row>
  </sheetData>
  <mergeCells count="1">
    <mergeCell ref="A1:J1"/>
  </mergeCells>
  <pageMargins left="0.697916666666667" right="0.697916666666667" top="0.75" bottom="0.75" header="0" footer="0"/>
  <pageSetup paperSize="9" orientation="portrait" blackAndWhite="1" useFirstPageNumber="1"/>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showGridLines="0" zoomScaleSheetLayoutView="60" workbookViewId="0">
      <selection activeCell="B14" sqref="B14"/>
    </sheetView>
  </sheetViews>
  <sheetFormatPr defaultColWidth="16" defaultRowHeight="14.25" customHeight="1" outlineLevelCol="2"/>
  <cols>
    <col min="1" max="1" width="41.5714285714286" style="13" customWidth="1"/>
    <col min="2" max="3" width="17.8571428571429" style="13" customWidth="1"/>
    <col min="4" max="16384" width="15.8571428571429" customWidth="1"/>
  </cols>
  <sheetData>
    <row r="1" ht="50.25" customHeight="1" spans="1:3">
      <c r="A1" s="14" t="str">
        <f>财政决算公开目录!D32</f>
        <v>29-2022年师宗县地方政府债务发行及还本付息表</v>
      </c>
      <c r="B1" s="14"/>
      <c r="C1" s="14"/>
    </row>
    <row r="2" ht="20.25" customHeight="1" spans="1:3">
      <c r="A2" s="15"/>
      <c r="B2" s="15"/>
      <c r="C2" s="16" t="s">
        <v>39</v>
      </c>
    </row>
    <row r="3" ht="30" customHeight="1" spans="1:3">
      <c r="A3" s="17" t="s">
        <v>95</v>
      </c>
      <c r="B3" s="18" t="s">
        <v>1867</v>
      </c>
      <c r="C3" s="18" t="s">
        <v>1868</v>
      </c>
    </row>
    <row r="4" ht="20.25" customHeight="1" spans="1:3">
      <c r="A4" s="19" t="s">
        <v>1869</v>
      </c>
      <c r="B4" s="20">
        <f>SUM(B5:B6)</f>
        <v>215247</v>
      </c>
      <c r="C4" s="20">
        <f>SUM(C5:C6)</f>
        <v>215247</v>
      </c>
    </row>
    <row r="5" ht="20.25" customHeight="1" spans="1:3">
      <c r="A5" s="19" t="s">
        <v>1870</v>
      </c>
      <c r="B5" s="20">
        <v>96847</v>
      </c>
      <c r="C5" s="20">
        <v>96847</v>
      </c>
    </row>
    <row r="6" ht="20.25" customHeight="1" spans="1:3">
      <c r="A6" s="19" t="s">
        <v>1871</v>
      </c>
      <c r="B6" s="20">
        <v>118400</v>
      </c>
      <c r="C6" s="20">
        <v>118400</v>
      </c>
    </row>
    <row r="7" ht="20.25" customHeight="1" spans="1:3">
      <c r="A7" s="19" t="s">
        <v>1872</v>
      </c>
      <c r="B7" s="20">
        <f>SUM(B8:B9)</f>
        <v>262100</v>
      </c>
      <c r="C7" s="20">
        <f>SUM(C8:C9)</f>
        <v>262100</v>
      </c>
    </row>
    <row r="8" ht="20.25" customHeight="1" spans="1:3">
      <c r="A8" s="19" t="s">
        <v>1870</v>
      </c>
      <c r="B8" s="20">
        <v>143100</v>
      </c>
      <c r="C8" s="20">
        <v>143100</v>
      </c>
    </row>
    <row r="9" ht="20.25" customHeight="1" spans="1:3">
      <c r="A9" s="19" t="s">
        <v>1873</v>
      </c>
      <c r="B9" s="20">
        <v>119000</v>
      </c>
      <c r="C9" s="20">
        <v>119000</v>
      </c>
    </row>
    <row r="10" ht="20.25" customHeight="1" spans="1:3">
      <c r="A10" s="19" t="s">
        <v>1874</v>
      </c>
      <c r="B10" s="20">
        <f>SUM(B11:B12)</f>
        <v>202200</v>
      </c>
      <c r="C10" s="20">
        <f>SUM(C11:C12)</f>
        <v>202200</v>
      </c>
    </row>
    <row r="11" ht="20.25" customHeight="1" spans="1:3">
      <c r="A11" s="19" t="s">
        <v>1870</v>
      </c>
      <c r="B11" s="20">
        <v>11300</v>
      </c>
      <c r="C11" s="20">
        <v>11300</v>
      </c>
    </row>
    <row r="12" ht="20.25" customHeight="1" spans="1:3">
      <c r="A12" s="19" t="s">
        <v>1873</v>
      </c>
      <c r="B12" s="20">
        <v>190900</v>
      </c>
      <c r="C12" s="20">
        <v>190900</v>
      </c>
    </row>
    <row r="13" ht="20.25" customHeight="1" spans="1:3">
      <c r="A13" s="19" t="s">
        <v>1875</v>
      </c>
      <c r="B13" s="20">
        <f>SUM(B14:B15)</f>
        <v>16365</v>
      </c>
      <c r="C13" s="20">
        <f>SUM(C14:C15)</f>
        <v>16365</v>
      </c>
    </row>
    <row r="14" ht="20.25" customHeight="1" spans="1:3">
      <c r="A14" s="19" t="s">
        <v>1876</v>
      </c>
      <c r="B14" s="20">
        <v>13265</v>
      </c>
      <c r="C14" s="20">
        <v>13265</v>
      </c>
    </row>
    <row r="15" ht="20.25" customHeight="1" spans="1:3">
      <c r="A15" s="19" t="s">
        <v>1877</v>
      </c>
      <c r="B15" s="20">
        <v>3100</v>
      </c>
      <c r="C15" s="20">
        <v>3100</v>
      </c>
    </row>
    <row r="16" ht="20.25" customHeight="1" spans="1:3">
      <c r="A16" s="19" t="s">
        <v>1878</v>
      </c>
      <c r="B16" s="20">
        <f>SUM(B17:B18)</f>
        <v>10070</v>
      </c>
      <c r="C16" s="20">
        <f>SUM(C17:C18)</f>
        <v>10070</v>
      </c>
    </row>
    <row r="17" ht="20.25" customHeight="1" spans="1:3">
      <c r="A17" s="19" t="s">
        <v>1876</v>
      </c>
      <c r="B17" s="20">
        <v>3350</v>
      </c>
      <c r="C17" s="20">
        <v>3350</v>
      </c>
    </row>
    <row r="18" ht="20.25" customHeight="1" spans="1:3">
      <c r="A18" s="19" t="s">
        <v>1877</v>
      </c>
      <c r="B18" s="20">
        <v>6720</v>
      </c>
      <c r="C18" s="20">
        <v>6720</v>
      </c>
    </row>
    <row r="19" ht="20.25" customHeight="1" spans="1:3">
      <c r="A19" s="19" t="s">
        <v>1879</v>
      </c>
      <c r="B19" s="20">
        <f>SUM(B20:B21)</f>
        <v>401132</v>
      </c>
      <c r="C19" s="20">
        <f>SUM(C20:C21)</f>
        <v>401132</v>
      </c>
    </row>
    <row r="20" ht="20.25" customHeight="1" spans="1:3">
      <c r="A20" s="19" t="s">
        <v>1870</v>
      </c>
      <c r="B20" s="20">
        <v>94932</v>
      </c>
      <c r="C20" s="20">
        <v>94932</v>
      </c>
    </row>
    <row r="21" ht="20.25" customHeight="1" spans="1:3">
      <c r="A21" s="19" t="s">
        <v>1873</v>
      </c>
      <c r="B21" s="20">
        <v>306200</v>
      </c>
      <c r="C21" s="20">
        <v>306200</v>
      </c>
    </row>
    <row r="22" ht="20.25" customHeight="1" spans="1:3">
      <c r="A22" s="19" t="s">
        <v>1880</v>
      </c>
      <c r="B22" s="20">
        <f>SUM(B23:B24)</f>
        <v>449800</v>
      </c>
      <c r="C22" s="20">
        <f>SUM(C23:C24)</f>
        <v>449800</v>
      </c>
    </row>
    <row r="23" ht="20.25" customHeight="1" spans="1:3">
      <c r="A23" s="19" t="s">
        <v>1870</v>
      </c>
      <c r="B23" s="20">
        <v>143100</v>
      </c>
      <c r="C23" s="20">
        <v>143100</v>
      </c>
    </row>
    <row r="24" ht="20.25" customHeight="1" spans="1:3">
      <c r="A24" s="19" t="s">
        <v>1873</v>
      </c>
      <c r="B24" s="20">
        <v>306700</v>
      </c>
      <c r="C24" s="20">
        <v>306700</v>
      </c>
    </row>
  </sheetData>
  <mergeCells count="1">
    <mergeCell ref="A1:C1"/>
  </mergeCells>
  <pageMargins left="0.697916666666667" right="0.697916666666667" top="0.75" bottom="0.75" header="0" footer="0"/>
  <pageSetup paperSize="9" orientation="portrait" blackAndWhite="1" useFirstPageNumber="1"/>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B8" sqref="B8"/>
    </sheetView>
  </sheetViews>
  <sheetFormatPr defaultColWidth="10.4571428571429" defaultRowHeight="14.25" outlineLevelCol="2"/>
  <cols>
    <col min="1" max="1" width="51.4285714285714" style="2" customWidth="1"/>
    <col min="2" max="3" width="30.8571428571429" style="2" customWidth="1"/>
    <col min="4" max="256" width="10.4571428571429" style="2" customWidth="1"/>
    <col min="257" max="16384" width="10.4571428571429" style="2"/>
  </cols>
  <sheetData>
    <row r="1" s="1" customFormat="1" ht="13.5" spans="1:3">
      <c r="A1" s="3" t="s">
        <v>36</v>
      </c>
      <c r="B1" s="3"/>
      <c r="C1" s="3"/>
    </row>
    <row r="2" s="2" customFormat="1" ht="33.95" customHeight="1" spans="1:3">
      <c r="A2" s="3"/>
      <c r="B2" s="3"/>
      <c r="C2" s="3"/>
    </row>
    <row r="3" s="2" customFormat="1" ht="17" customHeight="1" spans="1:3">
      <c r="A3" s="4"/>
      <c r="B3" s="4"/>
      <c r="C3" s="5" t="s">
        <v>39</v>
      </c>
    </row>
    <row r="4" s="2" customFormat="1" ht="17" customHeight="1" spans="1:3">
      <c r="A4" s="10" t="s">
        <v>40</v>
      </c>
      <c r="B4" s="10" t="s">
        <v>42</v>
      </c>
      <c r="C4" s="10" t="s">
        <v>45</v>
      </c>
    </row>
    <row r="5" s="2" customFormat="1" ht="17" customHeight="1" spans="1:3">
      <c r="A5" s="11" t="s">
        <v>1881</v>
      </c>
      <c r="B5" s="8">
        <v>97248</v>
      </c>
      <c r="C5" s="8">
        <v>97248</v>
      </c>
    </row>
    <row r="6" s="2" customFormat="1" ht="17" customHeight="1" spans="1:3">
      <c r="A6" s="12" t="s">
        <v>1882</v>
      </c>
      <c r="B6" s="8">
        <v>143100</v>
      </c>
      <c r="C6" s="9">
        <v>143100</v>
      </c>
    </row>
    <row r="7" s="2" customFormat="1" ht="17" customHeight="1" spans="1:3">
      <c r="A7" s="7" t="s">
        <v>1883</v>
      </c>
      <c r="B7" s="8">
        <v>20600</v>
      </c>
      <c r="C7" s="8">
        <v>20600</v>
      </c>
    </row>
    <row r="8" s="2" customFormat="1" ht="17" customHeight="1" spans="1:3">
      <c r="A8" s="7" t="s">
        <v>1884</v>
      </c>
      <c r="B8" s="8">
        <v>21001</v>
      </c>
      <c r="C8" s="8">
        <v>21001</v>
      </c>
    </row>
    <row r="9" s="2" customFormat="1" ht="17" customHeight="1" spans="1:3">
      <c r="A9" s="7" t="s">
        <v>1885</v>
      </c>
      <c r="B9" s="8">
        <v>96847</v>
      </c>
      <c r="C9" s="8">
        <f>C5+C7-C8</f>
        <v>96847</v>
      </c>
    </row>
    <row r="10" s="2" customFormat="1" ht="17" customHeight="1" spans="1:3">
      <c r="A10" s="7" t="s">
        <v>1886</v>
      </c>
      <c r="B10" s="8">
        <v>0</v>
      </c>
      <c r="C10" s="8">
        <v>0</v>
      </c>
    </row>
    <row r="11" s="2" customFormat="1" ht="17" customHeight="1" spans="1:3">
      <c r="A11" s="7" t="s">
        <v>1887</v>
      </c>
      <c r="B11" s="8">
        <v>143100</v>
      </c>
      <c r="C11" s="9">
        <v>143100</v>
      </c>
    </row>
  </sheetData>
  <mergeCells count="1">
    <mergeCell ref="A1:C2"/>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workbookViewId="0">
      <selection activeCell="B11" sqref="B11"/>
    </sheetView>
  </sheetViews>
  <sheetFormatPr defaultColWidth="10.4571428571429" defaultRowHeight="14.25" outlineLevelCol="2"/>
  <cols>
    <col min="1" max="1" width="50.7142857142857" style="2" customWidth="1"/>
    <col min="2" max="3" width="29.7142857142857" style="2" customWidth="1"/>
    <col min="4" max="256" width="10.4571428571429" style="2" customWidth="1"/>
    <col min="257" max="16384" width="10.4571428571429" style="2"/>
  </cols>
  <sheetData>
    <row r="1" s="1" customFormat="1" ht="13.5" spans="1:3">
      <c r="A1" s="3" t="s">
        <v>37</v>
      </c>
      <c r="B1" s="3"/>
      <c r="C1" s="3"/>
    </row>
    <row r="2" s="2" customFormat="1" ht="34" customHeight="1" spans="1:3">
      <c r="A2" s="3"/>
      <c r="B2" s="3"/>
      <c r="C2" s="3"/>
    </row>
    <row r="3" s="2" customFormat="1" ht="17" customHeight="1" spans="1:3">
      <c r="A3" s="4"/>
      <c r="B3" s="4"/>
      <c r="C3" s="5" t="s">
        <v>39</v>
      </c>
    </row>
    <row r="4" s="2" customFormat="1" ht="17" customHeight="1" spans="1:3">
      <c r="A4" s="6" t="s">
        <v>144</v>
      </c>
      <c r="B4" s="6" t="s">
        <v>42</v>
      </c>
      <c r="C4" s="6" t="s">
        <v>45</v>
      </c>
    </row>
    <row r="5" s="2" customFormat="1" ht="16.95" customHeight="1" spans="1:3">
      <c r="A5" s="7" t="s">
        <v>1888</v>
      </c>
      <c r="B5" s="8">
        <v>78400</v>
      </c>
      <c r="C5" s="8">
        <v>78400</v>
      </c>
    </row>
    <row r="6" s="2" customFormat="1" ht="16.95" customHeight="1" spans="1:3">
      <c r="A6" s="7" t="s">
        <v>1889</v>
      </c>
      <c r="B6" s="9">
        <v>119000</v>
      </c>
      <c r="C6" s="9">
        <v>119000</v>
      </c>
    </row>
    <row r="7" s="2" customFormat="1" ht="16.95" customHeight="1" spans="1:3">
      <c r="A7" s="7" t="s">
        <v>1890</v>
      </c>
      <c r="B7" s="8">
        <v>44200</v>
      </c>
      <c r="C7" s="8">
        <v>44200</v>
      </c>
    </row>
    <row r="8" s="2" customFormat="1" ht="16.95" customHeight="1" spans="1:3">
      <c r="A8" s="7" t="s">
        <v>1891</v>
      </c>
      <c r="B8" s="8">
        <v>4200</v>
      </c>
      <c r="C8" s="8">
        <v>4200</v>
      </c>
    </row>
    <row r="9" s="2" customFormat="1" ht="16.95" customHeight="1" spans="1:3">
      <c r="A9" s="7" t="s">
        <v>1892</v>
      </c>
      <c r="B9" s="8">
        <v>118400</v>
      </c>
      <c r="C9" s="8">
        <v>118400</v>
      </c>
    </row>
    <row r="10" s="2" customFormat="1" ht="15.55" customHeight="1" spans="1:3">
      <c r="A10" s="7" t="s">
        <v>1893</v>
      </c>
      <c r="B10" s="8">
        <v>188200</v>
      </c>
      <c r="C10" s="8">
        <v>188200</v>
      </c>
    </row>
    <row r="11" s="2" customFormat="1" ht="16.95" customHeight="1" spans="1:3">
      <c r="A11" s="7" t="s">
        <v>1894</v>
      </c>
      <c r="B11" s="8">
        <v>187700</v>
      </c>
      <c r="C11" s="8">
        <v>187700</v>
      </c>
    </row>
    <row r="12" s="2" customFormat="1" ht="16.95" customHeight="1" spans="1:3">
      <c r="A12" s="7" t="s">
        <v>1895</v>
      </c>
      <c r="B12" s="8">
        <v>306700</v>
      </c>
      <c r="C12" s="8">
        <v>306700</v>
      </c>
    </row>
    <row r="13" s="2" customFormat="1" ht="15.55" customHeight="1"/>
  </sheetData>
  <mergeCells count="1">
    <mergeCell ref="A1: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showGridLines="0" zoomScaleSheetLayoutView="60" workbookViewId="0">
      <selection activeCell="G4" sqref="G4:J50"/>
    </sheetView>
  </sheetViews>
  <sheetFormatPr defaultColWidth="10.2857142857143" defaultRowHeight="14.25" customHeight="1"/>
  <cols>
    <col min="1" max="1" width="29.8571428571429" style="86" customWidth="1"/>
    <col min="2" max="2" width="17.4285714285714" customWidth="1"/>
    <col min="3" max="6" width="17.4285714285714" style="86" customWidth="1"/>
    <col min="7" max="7" width="14.5714285714286" customWidth="1"/>
    <col min="8" max="10" width="14.5714285714286" style="86" customWidth="1"/>
    <col min="11" max="16384" width="10.2857142857143" customWidth="1"/>
  </cols>
  <sheetData>
    <row r="1" ht="50.25" customHeight="1" spans="1:10">
      <c r="A1" s="69" t="str">
        <f>财政决算公开目录!D4</f>
        <v>1-2022年师宗县一般公共预算收入决算表</v>
      </c>
      <c r="B1" s="77"/>
      <c r="C1" s="69"/>
      <c r="D1" s="69"/>
      <c r="E1" s="69"/>
      <c r="F1" s="69"/>
      <c r="G1" s="77"/>
      <c r="H1" s="69"/>
      <c r="I1" s="69"/>
      <c r="J1" s="69"/>
    </row>
    <row r="2" ht="20.25" customHeight="1" spans="1:10">
      <c r="A2" s="26"/>
      <c r="B2" s="77"/>
      <c r="C2" s="25"/>
      <c r="D2" s="25"/>
      <c r="E2" s="25"/>
      <c r="F2" s="25"/>
      <c r="G2" s="77"/>
      <c r="J2" s="16" t="s">
        <v>39</v>
      </c>
    </row>
    <row r="3" ht="30" customHeight="1" spans="1:10">
      <c r="A3" s="17" t="s">
        <v>40</v>
      </c>
      <c r="B3" s="18" t="s">
        <v>41</v>
      </c>
      <c r="C3" s="18" t="s">
        <v>42</v>
      </c>
      <c r="D3" s="18" t="s">
        <v>43</v>
      </c>
      <c r="E3" s="18" t="s">
        <v>44</v>
      </c>
      <c r="F3" s="18" t="s">
        <v>45</v>
      </c>
      <c r="G3" s="18" t="s">
        <v>46</v>
      </c>
      <c r="H3" s="18" t="s">
        <v>47</v>
      </c>
      <c r="I3" s="18" t="s">
        <v>48</v>
      </c>
      <c r="J3" s="18" t="s">
        <v>49</v>
      </c>
    </row>
    <row r="4" ht="20.25" customHeight="1" spans="1:10">
      <c r="A4" s="42" t="s">
        <v>50</v>
      </c>
      <c r="B4" s="75">
        <v>0</v>
      </c>
      <c r="C4" s="20">
        <v>58340</v>
      </c>
      <c r="D4" s="20">
        <v>52718</v>
      </c>
      <c r="E4" s="20">
        <v>49895</v>
      </c>
      <c r="F4" s="20">
        <v>52718</v>
      </c>
      <c r="G4" s="76">
        <f t="shared" ref="G4:G29" si="0">IF(B4&lt;&gt;0,(F4/B4)*100,0)</f>
        <v>0</v>
      </c>
      <c r="H4" s="70">
        <f t="shared" ref="H4:H29" si="1">IF(C4&lt;&gt;0,(F4/C4)*100,0)</f>
        <v>90.363387041481</v>
      </c>
      <c r="I4" s="70">
        <f t="shared" ref="I4:I29" si="2">IF(D4&lt;&gt;0,(F4/D4)*100,0)</f>
        <v>100</v>
      </c>
      <c r="J4" s="70">
        <f t="shared" ref="J4:J29" si="3">IF(E4&lt;&gt;0,(F4/E4)*100,0)</f>
        <v>105.657881551258</v>
      </c>
    </row>
    <row r="5" ht="20.25" customHeight="1" spans="1:10">
      <c r="A5" s="42" t="s">
        <v>51</v>
      </c>
      <c r="B5" s="75">
        <v>0</v>
      </c>
      <c r="C5" s="20">
        <v>23500</v>
      </c>
      <c r="D5" s="20">
        <v>16342</v>
      </c>
      <c r="E5" s="20">
        <v>18946</v>
      </c>
      <c r="F5" s="20">
        <v>16341</v>
      </c>
      <c r="G5" s="76">
        <f t="shared" si="0"/>
        <v>0</v>
      </c>
      <c r="H5" s="70">
        <f t="shared" si="1"/>
        <v>69.536170212766</v>
      </c>
      <c r="I5" s="70">
        <f t="shared" si="2"/>
        <v>99.9938807979439</v>
      </c>
      <c r="J5" s="70">
        <f t="shared" si="3"/>
        <v>86.2503958619234</v>
      </c>
    </row>
    <row r="6" ht="20.25" customHeight="1" spans="1:10">
      <c r="A6" s="42" t="s">
        <v>52</v>
      </c>
      <c r="B6" s="75">
        <v>0</v>
      </c>
      <c r="C6" s="20">
        <v>1200</v>
      </c>
      <c r="D6" s="20">
        <v>785</v>
      </c>
      <c r="E6" s="20">
        <v>998</v>
      </c>
      <c r="F6" s="20">
        <v>785</v>
      </c>
      <c r="G6" s="76">
        <f t="shared" si="0"/>
        <v>0</v>
      </c>
      <c r="H6" s="70">
        <f t="shared" si="1"/>
        <v>65.4166666666667</v>
      </c>
      <c r="I6" s="70">
        <f t="shared" si="2"/>
        <v>100</v>
      </c>
      <c r="J6" s="70">
        <f t="shared" si="3"/>
        <v>78.6573146292585</v>
      </c>
    </row>
    <row r="7" ht="20.25" customHeight="1" spans="1:10">
      <c r="A7" s="42" t="s">
        <v>53</v>
      </c>
      <c r="B7" s="75">
        <v>0</v>
      </c>
      <c r="C7" s="20">
        <v>0</v>
      </c>
      <c r="D7" s="20">
        <v>0</v>
      </c>
      <c r="E7" s="20">
        <v>0</v>
      </c>
      <c r="F7" s="20">
        <v>0</v>
      </c>
      <c r="G7" s="76">
        <f t="shared" si="0"/>
        <v>0</v>
      </c>
      <c r="H7" s="70">
        <f t="shared" si="1"/>
        <v>0</v>
      </c>
      <c r="I7" s="70">
        <f t="shared" si="2"/>
        <v>0</v>
      </c>
      <c r="J7" s="70">
        <f t="shared" si="3"/>
        <v>0</v>
      </c>
    </row>
    <row r="8" ht="20.25" customHeight="1" spans="1:10">
      <c r="A8" s="42" t="s">
        <v>54</v>
      </c>
      <c r="B8" s="75">
        <v>0</v>
      </c>
      <c r="C8" s="20">
        <v>500</v>
      </c>
      <c r="D8" s="20">
        <v>902</v>
      </c>
      <c r="E8" s="20">
        <v>448</v>
      </c>
      <c r="F8" s="20">
        <v>902</v>
      </c>
      <c r="G8" s="76">
        <f t="shared" si="0"/>
        <v>0</v>
      </c>
      <c r="H8" s="70">
        <f t="shared" si="1"/>
        <v>180.4</v>
      </c>
      <c r="I8" s="70">
        <f t="shared" si="2"/>
        <v>100</v>
      </c>
      <c r="J8" s="70">
        <f t="shared" si="3"/>
        <v>201.339285714286</v>
      </c>
    </row>
    <row r="9" ht="20.25" customHeight="1" spans="1:10">
      <c r="A9" s="42" t="s">
        <v>55</v>
      </c>
      <c r="B9" s="75">
        <v>0</v>
      </c>
      <c r="C9" s="20">
        <v>1300</v>
      </c>
      <c r="D9" s="20">
        <v>1403</v>
      </c>
      <c r="E9" s="20">
        <v>1210</v>
      </c>
      <c r="F9" s="20">
        <v>1403</v>
      </c>
      <c r="G9" s="76">
        <f t="shared" si="0"/>
        <v>0</v>
      </c>
      <c r="H9" s="70">
        <f t="shared" si="1"/>
        <v>107.923076923077</v>
      </c>
      <c r="I9" s="70">
        <f t="shared" si="2"/>
        <v>100</v>
      </c>
      <c r="J9" s="70">
        <f t="shared" si="3"/>
        <v>115.950413223141</v>
      </c>
    </row>
    <row r="10" ht="20.25" customHeight="1" spans="1:10">
      <c r="A10" s="42" t="s">
        <v>56</v>
      </c>
      <c r="B10" s="75">
        <v>0</v>
      </c>
      <c r="C10" s="20">
        <v>3900</v>
      </c>
      <c r="D10" s="20">
        <v>1954</v>
      </c>
      <c r="E10" s="20">
        <v>2140</v>
      </c>
      <c r="F10" s="20">
        <v>1954</v>
      </c>
      <c r="G10" s="76">
        <f t="shared" si="0"/>
        <v>0</v>
      </c>
      <c r="H10" s="70">
        <f t="shared" si="1"/>
        <v>50.1025641025641</v>
      </c>
      <c r="I10" s="70">
        <f t="shared" si="2"/>
        <v>100</v>
      </c>
      <c r="J10" s="70">
        <f t="shared" si="3"/>
        <v>91.3084112149533</v>
      </c>
    </row>
    <row r="11" ht="20.25" customHeight="1" spans="1:10">
      <c r="A11" s="42" t="s">
        <v>57</v>
      </c>
      <c r="B11" s="75">
        <v>0</v>
      </c>
      <c r="C11" s="20">
        <v>1500</v>
      </c>
      <c r="D11" s="20">
        <v>1748</v>
      </c>
      <c r="E11" s="20">
        <v>1298</v>
      </c>
      <c r="F11" s="20">
        <v>1749</v>
      </c>
      <c r="G11" s="76">
        <f t="shared" si="0"/>
        <v>0</v>
      </c>
      <c r="H11" s="70">
        <f t="shared" si="1"/>
        <v>116.6</v>
      </c>
      <c r="I11" s="70">
        <f t="shared" si="2"/>
        <v>100.057208237986</v>
      </c>
      <c r="J11" s="70">
        <f t="shared" si="3"/>
        <v>134.745762711864</v>
      </c>
    </row>
    <row r="12" ht="20.25" customHeight="1" spans="1:10">
      <c r="A12" s="42" t="s">
        <v>58</v>
      </c>
      <c r="B12" s="75">
        <v>0</v>
      </c>
      <c r="C12" s="20">
        <v>1600</v>
      </c>
      <c r="D12" s="20">
        <v>975</v>
      </c>
      <c r="E12" s="20">
        <v>570</v>
      </c>
      <c r="F12" s="20">
        <v>975</v>
      </c>
      <c r="G12" s="76">
        <f t="shared" si="0"/>
        <v>0</v>
      </c>
      <c r="H12" s="70">
        <f t="shared" si="1"/>
        <v>60.9375</v>
      </c>
      <c r="I12" s="70">
        <f t="shared" si="2"/>
        <v>100</v>
      </c>
      <c r="J12" s="70">
        <f t="shared" si="3"/>
        <v>171.052631578947</v>
      </c>
    </row>
    <row r="13" ht="20.25" customHeight="1" spans="1:10">
      <c r="A13" s="42" t="s">
        <v>59</v>
      </c>
      <c r="B13" s="75">
        <v>0</v>
      </c>
      <c r="C13" s="20">
        <v>2200</v>
      </c>
      <c r="D13" s="20">
        <v>2057</v>
      </c>
      <c r="E13" s="20">
        <v>2029</v>
      </c>
      <c r="F13" s="20">
        <v>2057</v>
      </c>
      <c r="G13" s="76">
        <f t="shared" si="0"/>
        <v>0</v>
      </c>
      <c r="H13" s="70">
        <f t="shared" si="1"/>
        <v>93.5</v>
      </c>
      <c r="I13" s="70">
        <f t="shared" si="2"/>
        <v>100</v>
      </c>
      <c r="J13" s="70">
        <f t="shared" si="3"/>
        <v>101.379990142928</v>
      </c>
    </row>
    <row r="14" ht="20.25" customHeight="1" spans="1:10">
      <c r="A14" s="42" t="s">
        <v>60</v>
      </c>
      <c r="B14" s="75">
        <v>0</v>
      </c>
      <c r="C14" s="20">
        <v>1900</v>
      </c>
      <c r="D14" s="20">
        <v>2189</v>
      </c>
      <c r="E14" s="20">
        <v>1710</v>
      </c>
      <c r="F14" s="20">
        <v>2189</v>
      </c>
      <c r="G14" s="76">
        <f t="shared" si="0"/>
        <v>0</v>
      </c>
      <c r="H14" s="70">
        <f t="shared" si="1"/>
        <v>115.210526315789</v>
      </c>
      <c r="I14" s="70">
        <f t="shared" si="2"/>
        <v>100</v>
      </c>
      <c r="J14" s="70">
        <f t="shared" si="3"/>
        <v>128.011695906433</v>
      </c>
    </row>
    <row r="15" ht="20.25" customHeight="1" spans="1:10">
      <c r="A15" s="42" t="s">
        <v>61</v>
      </c>
      <c r="B15" s="75">
        <v>0</v>
      </c>
      <c r="C15" s="20">
        <v>1500</v>
      </c>
      <c r="D15" s="20">
        <v>1515</v>
      </c>
      <c r="E15" s="20">
        <v>1422</v>
      </c>
      <c r="F15" s="20">
        <v>1515</v>
      </c>
      <c r="G15" s="76">
        <f t="shared" si="0"/>
        <v>0</v>
      </c>
      <c r="H15" s="70">
        <f t="shared" si="1"/>
        <v>101</v>
      </c>
      <c r="I15" s="70">
        <f t="shared" si="2"/>
        <v>100</v>
      </c>
      <c r="J15" s="70">
        <f t="shared" si="3"/>
        <v>106.540084388186</v>
      </c>
    </row>
    <row r="16" ht="20.25" customHeight="1" spans="1:10">
      <c r="A16" s="42" t="s">
        <v>62</v>
      </c>
      <c r="B16" s="75">
        <v>0</v>
      </c>
      <c r="C16" s="20">
        <v>460</v>
      </c>
      <c r="D16" s="20">
        <v>824</v>
      </c>
      <c r="E16" s="20">
        <v>364</v>
      </c>
      <c r="F16" s="20">
        <v>824</v>
      </c>
      <c r="G16" s="76">
        <f t="shared" si="0"/>
        <v>0</v>
      </c>
      <c r="H16" s="70">
        <f t="shared" si="1"/>
        <v>179.130434782609</v>
      </c>
      <c r="I16" s="70">
        <f t="shared" si="2"/>
        <v>100</v>
      </c>
      <c r="J16" s="70">
        <f t="shared" si="3"/>
        <v>226.373626373626</v>
      </c>
    </row>
    <row r="17" ht="20.25" customHeight="1" spans="1:10">
      <c r="A17" s="42" t="s">
        <v>63</v>
      </c>
      <c r="B17" s="75">
        <v>0</v>
      </c>
      <c r="C17" s="20">
        <v>1800</v>
      </c>
      <c r="D17" s="20">
        <v>2869</v>
      </c>
      <c r="E17" s="20">
        <v>1677</v>
      </c>
      <c r="F17" s="20">
        <v>2869</v>
      </c>
      <c r="G17" s="76">
        <f t="shared" si="0"/>
        <v>0</v>
      </c>
      <c r="H17" s="70">
        <f t="shared" si="1"/>
        <v>159.388888888889</v>
      </c>
      <c r="I17" s="70">
        <f t="shared" si="2"/>
        <v>100</v>
      </c>
      <c r="J17" s="70">
        <f t="shared" si="3"/>
        <v>171.079308288611</v>
      </c>
    </row>
    <row r="18" ht="20.25" customHeight="1" spans="1:10">
      <c r="A18" s="42" t="s">
        <v>64</v>
      </c>
      <c r="B18" s="75">
        <v>0</v>
      </c>
      <c r="C18" s="20">
        <v>16500</v>
      </c>
      <c r="D18" s="20">
        <v>18750</v>
      </c>
      <c r="E18" s="20">
        <v>16635</v>
      </c>
      <c r="F18" s="20">
        <v>18750</v>
      </c>
      <c r="G18" s="76">
        <f t="shared" si="0"/>
        <v>0</v>
      </c>
      <c r="H18" s="70">
        <f t="shared" si="1"/>
        <v>113.636363636364</v>
      </c>
      <c r="I18" s="70">
        <f t="shared" si="2"/>
        <v>100</v>
      </c>
      <c r="J18" s="70">
        <f t="shared" si="3"/>
        <v>112.714156898106</v>
      </c>
    </row>
    <row r="19" ht="20.25" customHeight="1" spans="1:10">
      <c r="A19" s="42" t="s">
        <v>65</v>
      </c>
      <c r="B19" s="75">
        <v>0</v>
      </c>
      <c r="C19" s="20">
        <v>450</v>
      </c>
      <c r="D19" s="20">
        <v>371</v>
      </c>
      <c r="E19" s="20">
        <v>423</v>
      </c>
      <c r="F19" s="20">
        <v>371</v>
      </c>
      <c r="G19" s="76">
        <f t="shared" si="0"/>
        <v>0</v>
      </c>
      <c r="H19" s="70">
        <f t="shared" si="1"/>
        <v>82.4444444444444</v>
      </c>
      <c r="I19" s="70">
        <f t="shared" si="2"/>
        <v>100</v>
      </c>
      <c r="J19" s="70">
        <f t="shared" si="3"/>
        <v>87.7068557919622</v>
      </c>
    </row>
    <row r="20" ht="20.25" customHeight="1" spans="1:10">
      <c r="A20" s="42" t="s">
        <v>66</v>
      </c>
      <c r="B20" s="75">
        <v>0</v>
      </c>
      <c r="C20" s="20">
        <v>30</v>
      </c>
      <c r="D20" s="20">
        <v>34</v>
      </c>
      <c r="E20" s="20">
        <v>25</v>
      </c>
      <c r="F20" s="20">
        <v>34</v>
      </c>
      <c r="G20" s="76">
        <f t="shared" si="0"/>
        <v>0</v>
      </c>
      <c r="H20" s="70">
        <f t="shared" si="1"/>
        <v>113.333333333333</v>
      </c>
      <c r="I20" s="70">
        <f t="shared" si="2"/>
        <v>100</v>
      </c>
      <c r="J20" s="70">
        <f t="shared" si="3"/>
        <v>136</v>
      </c>
    </row>
    <row r="21" ht="20.25" customHeight="1" spans="1:10">
      <c r="A21" s="42" t="s">
        <v>67</v>
      </c>
      <c r="B21" s="75">
        <v>0</v>
      </c>
      <c r="C21" s="20">
        <v>24660</v>
      </c>
      <c r="D21" s="20">
        <v>30936</v>
      </c>
      <c r="E21" s="20">
        <v>27707</v>
      </c>
      <c r="F21" s="20">
        <v>30936</v>
      </c>
      <c r="G21" s="76">
        <f t="shared" si="0"/>
        <v>0</v>
      </c>
      <c r="H21" s="70">
        <f t="shared" si="1"/>
        <v>125.450121654501</v>
      </c>
      <c r="I21" s="70">
        <f t="shared" si="2"/>
        <v>100</v>
      </c>
      <c r="J21" s="70">
        <f t="shared" si="3"/>
        <v>111.654094633125</v>
      </c>
    </row>
    <row r="22" ht="20.25" customHeight="1" spans="1:10">
      <c r="A22" s="42" t="s">
        <v>68</v>
      </c>
      <c r="B22" s="75">
        <v>0</v>
      </c>
      <c r="C22" s="20">
        <v>2900</v>
      </c>
      <c r="D22" s="20">
        <v>12417</v>
      </c>
      <c r="E22" s="20">
        <v>1945</v>
      </c>
      <c r="F22" s="20">
        <v>12417</v>
      </c>
      <c r="G22" s="76">
        <f t="shared" si="0"/>
        <v>0</v>
      </c>
      <c r="H22" s="70">
        <f t="shared" si="1"/>
        <v>428.172413793103</v>
      </c>
      <c r="I22" s="70">
        <f t="shared" si="2"/>
        <v>100</v>
      </c>
      <c r="J22" s="70">
        <f t="shared" si="3"/>
        <v>638.40616966581</v>
      </c>
    </row>
    <row r="23" ht="20.25" customHeight="1" spans="1:10">
      <c r="A23" s="42" t="s">
        <v>69</v>
      </c>
      <c r="B23" s="75">
        <v>0</v>
      </c>
      <c r="C23" s="20">
        <v>2600</v>
      </c>
      <c r="D23" s="20">
        <v>9397</v>
      </c>
      <c r="E23" s="20">
        <v>2417</v>
      </c>
      <c r="F23" s="20">
        <v>9397</v>
      </c>
      <c r="G23" s="76">
        <f t="shared" si="0"/>
        <v>0</v>
      </c>
      <c r="H23" s="70">
        <f t="shared" si="1"/>
        <v>361.423076923077</v>
      </c>
      <c r="I23" s="70">
        <f t="shared" si="2"/>
        <v>100</v>
      </c>
      <c r="J23" s="70">
        <f t="shared" si="3"/>
        <v>388.787753413322</v>
      </c>
    </row>
    <row r="24" ht="20.25" customHeight="1" spans="1:10">
      <c r="A24" s="42" t="s">
        <v>70</v>
      </c>
      <c r="B24" s="75">
        <v>0</v>
      </c>
      <c r="C24" s="20">
        <v>8000</v>
      </c>
      <c r="D24" s="20">
        <v>4843</v>
      </c>
      <c r="E24" s="20">
        <v>6918</v>
      </c>
      <c r="F24" s="20">
        <v>4843</v>
      </c>
      <c r="G24" s="76">
        <f t="shared" si="0"/>
        <v>0</v>
      </c>
      <c r="H24" s="70">
        <f t="shared" si="1"/>
        <v>60.5375</v>
      </c>
      <c r="I24" s="70">
        <f t="shared" si="2"/>
        <v>100</v>
      </c>
      <c r="J24" s="70">
        <f t="shared" si="3"/>
        <v>70.0057820179243</v>
      </c>
    </row>
    <row r="25" ht="20.25" customHeight="1" spans="1:10">
      <c r="A25" s="42" t="s">
        <v>71</v>
      </c>
      <c r="B25" s="75">
        <v>0</v>
      </c>
      <c r="C25" s="20">
        <v>0</v>
      </c>
      <c r="D25" s="20">
        <v>0</v>
      </c>
      <c r="E25" s="20">
        <v>39</v>
      </c>
      <c r="F25" s="20">
        <v>0</v>
      </c>
      <c r="G25" s="76">
        <f t="shared" si="0"/>
        <v>0</v>
      </c>
      <c r="H25" s="70">
        <f t="shared" si="1"/>
        <v>0</v>
      </c>
      <c r="I25" s="70">
        <f t="shared" si="2"/>
        <v>0</v>
      </c>
      <c r="J25" s="70">
        <f t="shared" si="3"/>
        <v>0</v>
      </c>
    </row>
    <row r="26" ht="20.25" customHeight="1" spans="1:10">
      <c r="A26" s="42" t="s">
        <v>72</v>
      </c>
      <c r="B26" s="75">
        <v>0</v>
      </c>
      <c r="C26" s="20">
        <v>9460</v>
      </c>
      <c r="D26" s="20">
        <v>2538</v>
      </c>
      <c r="E26" s="20">
        <v>15194</v>
      </c>
      <c r="F26" s="20">
        <v>2538</v>
      </c>
      <c r="G26" s="76">
        <f t="shared" si="0"/>
        <v>0</v>
      </c>
      <c r="H26" s="70">
        <f t="shared" si="1"/>
        <v>26.8287526427061</v>
      </c>
      <c r="I26" s="70">
        <f t="shared" si="2"/>
        <v>100</v>
      </c>
      <c r="J26" s="70">
        <f t="shared" si="3"/>
        <v>16.7039620902988</v>
      </c>
    </row>
    <row r="27" ht="20.25" customHeight="1" spans="1:10">
      <c r="A27" s="42" t="s">
        <v>73</v>
      </c>
      <c r="B27" s="75">
        <v>0</v>
      </c>
      <c r="C27" s="20">
        <v>0</v>
      </c>
      <c r="D27" s="20">
        <v>0</v>
      </c>
      <c r="E27" s="20">
        <v>0</v>
      </c>
      <c r="F27" s="20">
        <v>0</v>
      </c>
      <c r="G27" s="76">
        <f t="shared" si="0"/>
        <v>0</v>
      </c>
      <c r="H27" s="70">
        <f t="shared" si="1"/>
        <v>0</v>
      </c>
      <c r="I27" s="70">
        <f t="shared" si="2"/>
        <v>0</v>
      </c>
      <c r="J27" s="70">
        <f t="shared" si="3"/>
        <v>0</v>
      </c>
    </row>
    <row r="28" ht="20.25" customHeight="1" spans="1:10">
      <c r="A28" s="42" t="s">
        <v>74</v>
      </c>
      <c r="B28" s="75">
        <v>0</v>
      </c>
      <c r="C28" s="20">
        <v>300</v>
      </c>
      <c r="D28" s="20">
        <v>538</v>
      </c>
      <c r="E28" s="20">
        <v>210</v>
      </c>
      <c r="F28" s="20">
        <v>538</v>
      </c>
      <c r="G28" s="76">
        <f t="shared" si="0"/>
        <v>0</v>
      </c>
      <c r="H28" s="70">
        <f t="shared" si="1"/>
        <v>179.333333333333</v>
      </c>
      <c r="I28" s="70">
        <f t="shared" si="2"/>
        <v>100</v>
      </c>
      <c r="J28" s="70">
        <f t="shared" si="3"/>
        <v>256.190476190476</v>
      </c>
    </row>
    <row r="29" ht="20.25" customHeight="1" spans="1:10">
      <c r="A29" s="42" t="s">
        <v>75</v>
      </c>
      <c r="B29" s="75">
        <v>0</v>
      </c>
      <c r="C29" s="20">
        <v>1400</v>
      </c>
      <c r="D29" s="20">
        <v>1203</v>
      </c>
      <c r="E29" s="20">
        <v>984</v>
      </c>
      <c r="F29" s="20">
        <v>1203</v>
      </c>
      <c r="G29" s="76">
        <f t="shared" si="0"/>
        <v>0</v>
      </c>
      <c r="H29" s="70">
        <f t="shared" si="1"/>
        <v>85.9285714285714</v>
      </c>
      <c r="I29" s="70">
        <f t="shared" si="2"/>
        <v>100</v>
      </c>
      <c r="J29" s="70">
        <f t="shared" si="3"/>
        <v>122.256097560976</v>
      </c>
    </row>
    <row r="30" ht="20.25" customHeight="1" spans="1:10">
      <c r="A30" s="42"/>
      <c r="B30" s="75">
        <v>0</v>
      </c>
      <c r="C30" s="20">
        <v>0</v>
      </c>
      <c r="D30" s="20">
        <v>0</v>
      </c>
      <c r="E30" s="20">
        <v>0</v>
      </c>
      <c r="F30" s="20">
        <v>0</v>
      </c>
      <c r="G30" s="76">
        <v>0</v>
      </c>
      <c r="H30" s="70">
        <v>0</v>
      </c>
      <c r="I30" s="70">
        <v>0</v>
      </c>
      <c r="J30" s="70">
        <v>0</v>
      </c>
    </row>
    <row r="31" ht="20.25" customHeight="1" spans="1:10">
      <c r="A31" s="35" t="s">
        <v>76</v>
      </c>
      <c r="B31" s="75">
        <v>0</v>
      </c>
      <c r="C31" s="20">
        <v>83000</v>
      </c>
      <c r="D31" s="20">
        <v>83654</v>
      </c>
      <c r="E31" s="20">
        <v>77602</v>
      </c>
      <c r="F31" s="20">
        <v>83654</v>
      </c>
      <c r="G31" s="76">
        <f>IF(B31&lt;&gt;0,(F31/B31)*100,0)</f>
        <v>0</v>
      </c>
      <c r="H31" s="70">
        <f>IF(C31&lt;&gt;0,(F31/C31)*100,0)</f>
        <v>100.787951807229</v>
      </c>
      <c r="I31" s="70">
        <f>IF(D31&lt;&gt;0,(F31/D31)*100,0)</f>
        <v>100</v>
      </c>
      <c r="J31" s="70">
        <f>IF(E31&lt;&gt;0,(F31/E31)*100,0)</f>
        <v>107.798768072988</v>
      </c>
    </row>
    <row r="32" ht="20.25" customHeight="1" spans="1:10">
      <c r="A32" s="42"/>
      <c r="B32" s="75">
        <v>0</v>
      </c>
      <c r="C32" s="20">
        <v>0</v>
      </c>
      <c r="D32" s="20">
        <v>0</v>
      </c>
      <c r="E32" s="20">
        <v>0</v>
      </c>
      <c r="F32" s="20">
        <v>0</v>
      </c>
      <c r="G32" s="76">
        <v>0</v>
      </c>
      <c r="H32" s="70">
        <v>0</v>
      </c>
      <c r="I32" s="70">
        <v>0</v>
      </c>
      <c r="J32" s="70">
        <v>0</v>
      </c>
    </row>
    <row r="33" ht="20.25" customHeight="1" spans="1:10">
      <c r="A33" s="19" t="s">
        <v>77</v>
      </c>
      <c r="B33" s="75">
        <v>0</v>
      </c>
      <c r="C33" s="20">
        <v>0</v>
      </c>
      <c r="D33" s="20">
        <v>0</v>
      </c>
      <c r="E33" s="20">
        <v>196901</v>
      </c>
      <c r="F33" s="20">
        <v>212638</v>
      </c>
      <c r="G33" s="76">
        <f t="shared" ref="G33:G50" si="4">IF(B33&lt;&gt;0,(F33/B33)*100,0)</f>
        <v>0</v>
      </c>
      <c r="H33" s="70">
        <f t="shared" ref="H33:H50" si="5">IF(C33&lt;&gt;0,(F33/C33)*100,0)</f>
        <v>0</v>
      </c>
      <c r="I33" s="70">
        <f t="shared" ref="I33:I50" si="6">IF(D33&lt;&gt;0,(F33/D33)*100,0)</f>
        <v>0</v>
      </c>
      <c r="J33" s="70">
        <f t="shared" ref="J33:J50" si="7">IF(E33&lt;&gt;0,(F33/E33)*100,0)</f>
        <v>107.992341328891</v>
      </c>
    </row>
    <row r="34" ht="20.25" customHeight="1" spans="1:10">
      <c r="A34" s="19" t="s">
        <v>78</v>
      </c>
      <c r="B34" s="75">
        <v>0</v>
      </c>
      <c r="C34" s="20">
        <v>0</v>
      </c>
      <c r="D34" s="20">
        <v>0</v>
      </c>
      <c r="E34" s="20">
        <v>665</v>
      </c>
      <c r="F34" s="20">
        <v>1197</v>
      </c>
      <c r="G34" s="76">
        <f t="shared" si="4"/>
        <v>0</v>
      </c>
      <c r="H34" s="70">
        <f t="shared" si="5"/>
        <v>0</v>
      </c>
      <c r="I34" s="70">
        <f t="shared" si="6"/>
        <v>0</v>
      </c>
      <c r="J34" s="70">
        <f t="shared" si="7"/>
        <v>180</v>
      </c>
    </row>
    <row r="35" ht="20.25" customHeight="1" spans="1:10">
      <c r="A35" s="19" t="s">
        <v>79</v>
      </c>
      <c r="B35" s="75">
        <v>0</v>
      </c>
      <c r="C35" s="20">
        <v>0</v>
      </c>
      <c r="D35" s="20">
        <v>0</v>
      </c>
      <c r="E35" s="20">
        <v>173409</v>
      </c>
      <c r="F35" s="20">
        <v>191021</v>
      </c>
      <c r="G35" s="76">
        <f t="shared" si="4"/>
        <v>0</v>
      </c>
      <c r="H35" s="70">
        <f t="shared" si="5"/>
        <v>0</v>
      </c>
      <c r="I35" s="70">
        <f t="shared" si="6"/>
        <v>0</v>
      </c>
      <c r="J35" s="70">
        <f t="shared" si="7"/>
        <v>110.156335599652</v>
      </c>
    </row>
    <row r="36" ht="20.25" customHeight="1" spans="1:10">
      <c r="A36" s="19" t="s">
        <v>80</v>
      </c>
      <c r="B36" s="75">
        <v>0</v>
      </c>
      <c r="C36" s="20">
        <v>0</v>
      </c>
      <c r="D36" s="20">
        <v>0</v>
      </c>
      <c r="E36" s="20">
        <v>22827</v>
      </c>
      <c r="F36" s="20">
        <v>20420</v>
      </c>
      <c r="G36" s="76">
        <f t="shared" si="4"/>
        <v>0</v>
      </c>
      <c r="H36" s="70">
        <f t="shared" si="5"/>
        <v>0</v>
      </c>
      <c r="I36" s="70">
        <f t="shared" si="6"/>
        <v>0</v>
      </c>
      <c r="J36" s="70">
        <f t="shared" si="7"/>
        <v>89.4554694002716</v>
      </c>
    </row>
    <row r="37" ht="20.25" customHeight="1" spans="1:10">
      <c r="A37" s="42" t="s">
        <v>81</v>
      </c>
      <c r="B37" s="75">
        <v>0</v>
      </c>
      <c r="C37" s="20">
        <v>0</v>
      </c>
      <c r="D37" s="20">
        <v>0</v>
      </c>
      <c r="E37" s="20">
        <v>0</v>
      </c>
      <c r="F37" s="20">
        <v>0</v>
      </c>
      <c r="G37" s="76">
        <f t="shared" si="4"/>
        <v>0</v>
      </c>
      <c r="H37" s="70">
        <f t="shared" si="5"/>
        <v>0</v>
      </c>
      <c r="I37" s="70">
        <f t="shared" si="6"/>
        <v>0</v>
      </c>
      <c r="J37" s="70">
        <f t="shared" si="7"/>
        <v>0</v>
      </c>
    </row>
    <row r="38" ht="20.25" customHeight="1" spans="1:10">
      <c r="A38" s="42" t="s">
        <v>82</v>
      </c>
      <c r="B38" s="75">
        <v>0</v>
      </c>
      <c r="C38" s="20">
        <v>0</v>
      </c>
      <c r="D38" s="20">
        <v>0</v>
      </c>
      <c r="E38" s="20">
        <v>0</v>
      </c>
      <c r="F38" s="20">
        <v>0</v>
      </c>
      <c r="G38" s="76">
        <f t="shared" si="4"/>
        <v>0</v>
      </c>
      <c r="H38" s="70">
        <f t="shared" si="5"/>
        <v>0</v>
      </c>
      <c r="I38" s="70">
        <f t="shared" si="6"/>
        <v>0</v>
      </c>
      <c r="J38" s="70">
        <f t="shared" si="7"/>
        <v>0</v>
      </c>
    </row>
    <row r="39" ht="20.25" customHeight="1" spans="1:10">
      <c r="A39" s="42" t="s">
        <v>83</v>
      </c>
      <c r="B39" s="75">
        <v>0</v>
      </c>
      <c r="C39" s="20">
        <v>0</v>
      </c>
      <c r="D39" s="20">
        <v>0</v>
      </c>
      <c r="E39" s="20">
        <v>0</v>
      </c>
      <c r="F39" s="20">
        <v>0</v>
      </c>
      <c r="G39" s="76">
        <f t="shared" si="4"/>
        <v>0</v>
      </c>
      <c r="H39" s="70">
        <f t="shared" si="5"/>
        <v>0</v>
      </c>
      <c r="I39" s="70">
        <f t="shared" si="6"/>
        <v>0</v>
      </c>
      <c r="J39" s="70">
        <f t="shared" si="7"/>
        <v>0</v>
      </c>
    </row>
    <row r="40" ht="20.25" customHeight="1" spans="1:10">
      <c r="A40" s="42" t="s">
        <v>84</v>
      </c>
      <c r="B40" s="75">
        <v>0</v>
      </c>
      <c r="C40" s="20">
        <v>0</v>
      </c>
      <c r="D40" s="20">
        <v>0</v>
      </c>
      <c r="E40" s="20">
        <v>36297</v>
      </c>
      <c r="F40" s="20">
        <v>14496</v>
      </c>
      <c r="G40" s="76">
        <f t="shared" si="4"/>
        <v>0</v>
      </c>
      <c r="H40" s="70">
        <f t="shared" si="5"/>
        <v>0</v>
      </c>
      <c r="I40" s="70">
        <f t="shared" si="6"/>
        <v>0</v>
      </c>
      <c r="J40" s="70">
        <f t="shared" si="7"/>
        <v>39.9371848913133</v>
      </c>
    </row>
    <row r="41" ht="20.25" customHeight="1" spans="1:10">
      <c r="A41" s="42" t="s">
        <v>85</v>
      </c>
      <c r="B41" s="75">
        <v>0</v>
      </c>
      <c r="C41" s="20">
        <v>0</v>
      </c>
      <c r="D41" s="20">
        <v>0</v>
      </c>
      <c r="E41" s="20">
        <v>0</v>
      </c>
      <c r="F41" s="20">
        <v>0</v>
      </c>
      <c r="G41" s="76">
        <f t="shared" si="4"/>
        <v>0</v>
      </c>
      <c r="H41" s="70">
        <f t="shared" si="5"/>
        <v>0</v>
      </c>
      <c r="I41" s="70">
        <f t="shared" si="6"/>
        <v>0</v>
      </c>
      <c r="J41" s="70">
        <f t="shared" si="7"/>
        <v>0</v>
      </c>
    </row>
    <row r="42" ht="20.25" customHeight="1" spans="1:10">
      <c r="A42" s="42" t="s">
        <v>86</v>
      </c>
      <c r="B42" s="75">
        <v>0</v>
      </c>
      <c r="C42" s="20">
        <v>0</v>
      </c>
      <c r="D42" s="20">
        <v>0</v>
      </c>
      <c r="E42" s="20">
        <v>20600</v>
      </c>
      <c r="F42" s="20">
        <v>11300</v>
      </c>
      <c r="G42" s="76">
        <f t="shared" si="4"/>
        <v>0</v>
      </c>
      <c r="H42" s="70">
        <f t="shared" si="5"/>
        <v>0</v>
      </c>
      <c r="I42" s="70">
        <f t="shared" si="6"/>
        <v>0</v>
      </c>
      <c r="J42" s="70">
        <f t="shared" si="7"/>
        <v>54.8543689320388</v>
      </c>
    </row>
    <row r="43" ht="20.25" customHeight="1" spans="1:10">
      <c r="A43" s="42" t="s">
        <v>87</v>
      </c>
      <c r="B43" s="75">
        <v>0</v>
      </c>
      <c r="C43" s="20">
        <v>0</v>
      </c>
      <c r="D43" s="20">
        <v>0</v>
      </c>
      <c r="E43" s="20">
        <v>0</v>
      </c>
      <c r="F43" s="20">
        <v>0</v>
      </c>
      <c r="G43" s="76">
        <f t="shared" si="4"/>
        <v>0</v>
      </c>
      <c r="H43" s="70">
        <f t="shared" si="5"/>
        <v>0</v>
      </c>
      <c r="I43" s="70">
        <f t="shared" si="6"/>
        <v>0</v>
      </c>
      <c r="J43" s="70">
        <f t="shared" si="7"/>
        <v>0</v>
      </c>
    </row>
    <row r="44" ht="20.25" customHeight="1" spans="1:10">
      <c r="A44" s="42" t="s">
        <v>88</v>
      </c>
      <c r="B44" s="75">
        <v>0</v>
      </c>
      <c r="C44" s="20">
        <v>0</v>
      </c>
      <c r="D44" s="20">
        <v>0</v>
      </c>
      <c r="E44" s="20">
        <v>0</v>
      </c>
      <c r="F44" s="20">
        <v>0</v>
      </c>
      <c r="G44" s="76">
        <f t="shared" si="4"/>
        <v>0</v>
      </c>
      <c r="H44" s="70">
        <f t="shared" si="5"/>
        <v>0</v>
      </c>
      <c r="I44" s="70">
        <f t="shared" si="6"/>
        <v>0</v>
      </c>
      <c r="J44" s="70">
        <f t="shared" si="7"/>
        <v>0</v>
      </c>
    </row>
    <row r="45" ht="20.25" customHeight="1" spans="1:10">
      <c r="A45" s="42" t="s">
        <v>89</v>
      </c>
      <c r="B45" s="75">
        <v>0</v>
      </c>
      <c r="C45" s="20">
        <v>0</v>
      </c>
      <c r="D45" s="20">
        <v>0</v>
      </c>
      <c r="E45" s="20">
        <v>0</v>
      </c>
      <c r="F45" s="20">
        <v>0</v>
      </c>
      <c r="G45" s="76">
        <f t="shared" si="4"/>
        <v>0</v>
      </c>
      <c r="H45" s="70">
        <f t="shared" si="5"/>
        <v>0</v>
      </c>
      <c r="I45" s="70">
        <f t="shared" si="6"/>
        <v>0</v>
      </c>
      <c r="J45" s="70">
        <f t="shared" si="7"/>
        <v>0</v>
      </c>
    </row>
    <row r="46" ht="20.25" customHeight="1" spans="1:10">
      <c r="A46" s="42" t="s">
        <v>90</v>
      </c>
      <c r="B46" s="75">
        <v>0</v>
      </c>
      <c r="C46" s="20">
        <v>0</v>
      </c>
      <c r="D46" s="20">
        <v>0</v>
      </c>
      <c r="E46" s="20">
        <v>2274</v>
      </c>
      <c r="F46" s="20">
        <v>2</v>
      </c>
      <c r="G46" s="76">
        <f t="shared" si="4"/>
        <v>0</v>
      </c>
      <c r="H46" s="70">
        <f t="shared" si="5"/>
        <v>0</v>
      </c>
      <c r="I46" s="70">
        <f t="shared" si="6"/>
        <v>0</v>
      </c>
      <c r="J46" s="70">
        <f t="shared" si="7"/>
        <v>0.0879507475813544</v>
      </c>
    </row>
    <row r="47" ht="20.25" customHeight="1" spans="1:10">
      <c r="A47" s="42" t="s">
        <v>91</v>
      </c>
      <c r="B47" s="75">
        <v>0</v>
      </c>
      <c r="C47" s="20">
        <v>0</v>
      </c>
      <c r="D47" s="20">
        <v>0</v>
      </c>
      <c r="E47" s="20">
        <v>0</v>
      </c>
      <c r="F47" s="20">
        <v>0</v>
      </c>
      <c r="G47" s="76">
        <f t="shared" si="4"/>
        <v>0</v>
      </c>
      <c r="H47" s="70">
        <f t="shared" si="5"/>
        <v>0</v>
      </c>
      <c r="I47" s="70">
        <f t="shared" si="6"/>
        <v>0</v>
      </c>
      <c r="J47" s="70">
        <f t="shared" si="7"/>
        <v>0</v>
      </c>
    </row>
    <row r="48" ht="20.25" customHeight="1" spans="1:10">
      <c r="A48" s="42" t="s">
        <v>92</v>
      </c>
      <c r="B48" s="75">
        <v>0</v>
      </c>
      <c r="C48" s="20">
        <v>0</v>
      </c>
      <c r="D48" s="20">
        <v>0</v>
      </c>
      <c r="E48" s="20">
        <v>0</v>
      </c>
      <c r="F48" s="20">
        <v>0</v>
      </c>
      <c r="G48" s="76">
        <f t="shared" si="4"/>
        <v>0</v>
      </c>
      <c r="H48" s="70">
        <f t="shared" si="5"/>
        <v>0</v>
      </c>
      <c r="I48" s="70">
        <f t="shared" si="6"/>
        <v>0</v>
      </c>
      <c r="J48" s="70">
        <f t="shared" si="7"/>
        <v>0</v>
      </c>
    </row>
    <row r="49" ht="20.25" customHeight="1" spans="1:10">
      <c r="A49" s="42" t="s">
        <v>93</v>
      </c>
      <c r="B49" s="75">
        <v>0</v>
      </c>
      <c r="C49" s="20">
        <v>0</v>
      </c>
      <c r="D49" s="20">
        <v>0</v>
      </c>
      <c r="E49" s="20">
        <v>0</v>
      </c>
      <c r="F49" s="20">
        <v>0</v>
      </c>
      <c r="G49" s="76">
        <f t="shared" si="4"/>
        <v>0</v>
      </c>
      <c r="H49" s="70">
        <f t="shared" si="5"/>
        <v>0</v>
      </c>
      <c r="I49" s="70">
        <f t="shared" si="6"/>
        <v>0</v>
      </c>
      <c r="J49" s="70">
        <f t="shared" si="7"/>
        <v>0</v>
      </c>
    </row>
    <row r="50" ht="20.25" customHeight="1" spans="1:10">
      <c r="A50" s="44" t="s">
        <v>94</v>
      </c>
      <c r="B50" s="75">
        <v>0</v>
      </c>
      <c r="C50" s="20">
        <v>0</v>
      </c>
      <c r="D50" s="20">
        <v>0</v>
      </c>
      <c r="E50" s="20">
        <v>333674</v>
      </c>
      <c r="F50" s="20">
        <v>322090</v>
      </c>
      <c r="G50" s="76">
        <f t="shared" si="4"/>
        <v>0</v>
      </c>
      <c r="H50" s="70">
        <f t="shared" si="5"/>
        <v>0</v>
      </c>
      <c r="I50" s="70">
        <f t="shared" si="6"/>
        <v>0</v>
      </c>
      <c r="J50" s="70">
        <f t="shared" si="7"/>
        <v>96.5283480283151</v>
      </c>
    </row>
  </sheetData>
  <mergeCells count="1">
    <mergeCell ref="A1:J1"/>
  </mergeCells>
  <pageMargins left="0.697916666666667" right="0.697916666666667" top="0.75" bottom="0.75" header="0" footer="0"/>
  <pageSetup paperSize="9" orientation="portrait" blackAndWhite="1" useFirstPageNumber="1"/>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showGridLines="0" zoomScaleSheetLayoutView="60" workbookViewId="0">
      <selection activeCell="G4" sqref="G4:J51"/>
    </sheetView>
  </sheetViews>
  <sheetFormatPr defaultColWidth="10.2857142857143" defaultRowHeight="14.25" customHeight="1"/>
  <cols>
    <col min="1" max="1" width="26.8571428571429" style="66" customWidth="1"/>
    <col min="2" max="2" width="17.4285714285714" customWidth="1"/>
    <col min="3" max="6" width="17.4285714285714" style="66" customWidth="1"/>
    <col min="7" max="7" width="16" customWidth="1"/>
    <col min="8" max="10" width="16" style="66" customWidth="1"/>
    <col min="11" max="16384" width="10.2857142857143" customWidth="1"/>
  </cols>
  <sheetData>
    <row r="1" ht="50.25" customHeight="1" spans="1:10">
      <c r="A1" s="69" t="str">
        <f>财政决算公开目录!D5</f>
        <v>2-2022年师宗县一般公共预算支出决算表</v>
      </c>
      <c r="B1" s="77"/>
      <c r="C1" s="69"/>
      <c r="D1" s="69"/>
      <c r="E1" s="69"/>
      <c r="F1" s="69"/>
      <c r="G1" s="77"/>
      <c r="H1" s="69"/>
      <c r="I1" s="69"/>
      <c r="J1" s="69"/>
    </row>
    <row r="2" ht="20.25" customHeight="1" spans="1:10">
      <c r="A2" s="26"/>
      <c r="B2" s="77"/>
      <c r="C2" s="26"/>
      <c r="D2" s="26"/>
      <c r="E2" s="26"/>
      <c r="F2" s="26"/>
      <c r="G2" s="77"/>
      <c r="H2" s="26"/>
      <c r="I2" s="26"/>
      <c r="J2" s="16" t="s">
        <v>39</v>
      </c>
    </row>
    <row r="3" ht="30" customHeight="1" spans="1:10">
      <c r="A3" s="17" t="s">
        <v>95</v>
      </c>
      <c r="B3" s="18" t="s">
        <v>41</v>
      </c>
      <c r="C3" s="18" t="s">
        <v>42</v>
      </c>
      <c r="D3" s="18" t="s">
        <v>43</v>
      </c>
      <c r="E3" s="18" t="s">
        <v>44</v>
      </c>
      <c r="F3" s="18" t="s">
        <v>45</v>
      </c>
      <c r="G3" s="18" t="s">
        <v>46</v>
      </c>
      <c r="H3" s="18" t="s">
        <v>47</v>
      </c>
      <c r="I3" s="18" t="s">
        <v>48</v>
      </c>
      <c r="J3" s="18" t="s">
        <v>96</v>
      </c>
    </row>
    <row r="4" ht="20.25" customHeight="1" spans="1:10">
      <c r="A4" s="42" t="s">
        <v>97</v>
      </c>
      <c r="B4" s="20">
        <v>0</v>
      </c>
      <c r="C4" s="20">
        <v>25474</v>
      </c>
      <c r="D4" s="20">
        <v>26854</v>
      </c>
      <c r="E4" s="20">
        <v>21101</v>
      </c>
      <c r="F4" s="20">
        <v>26854</v>
      </c>
      <c r="G4" s="76">
        <f t="shared" ref="G4:G29" si="0">IF(B4&lt;&gt;0,(F4/B4)*100,0)</f>
        <v>0</v>
      </c>
      <c r="H4" s="70">
        <f t="shared" ref="H4:H29" si="1">IF(C4&lt;&gt;0,(F4/C4)*100,0)</f>
        <v>105.417288215435</v>
      </c>
      <c r="I4" s="70">
        <f t="shared" ref="I4:I29" si="2">IF(D4&lt;&gt;0,(F4/D4)*100,0)</f>
        <v>100</v>
      </c>
      <c r="J4" s="70">
        <f t="shared" ref="J4:J29" si="3">IF(E4&lt;&gt;0,(F4/E4)*100,0)</f>
        <v>127.264110705654</v>
      </c>
    </row>
    <row r="5" ht="20.25" customHeight="1" spans="1:10">
      <c r="A5" s="42" t="s">
        <v>98</v>
      </c>
      <c r="B5" s="20">
        <v>0</v>
      </c>
      <c r="C5" s="20">
        <v>0</v>
      </c>
      <c r="D5" s="20">
        <v>0</v>
      </c>
      <c r="E5" s="20">
        <v>0</v>
      </c>
      <c r="F5" s="20">
        <v>0</v>
      </c>
      <c r="G5" s="76">
        <f t="shared" si="0"/>
        <v>0</v>
      </c>
      <c r="H5" s="70">
        <f t="shared" si="1"/>
        <v>0</v>
      </c>
      <c r="I5" s="70">
        <f t="shared" si="2"/>
        <v>0</v>
      </c>
      <c r="J5" s="70">
        <f t="shared" si="3"/>
        <v>0</v>
      </c>
    </row>
    <row r="6" ht="20.25" customHeight="1" spans="1:10">
      <c r="A6" s="42" t="s">
        <v>99</v>
      </c>
      <c r="B6" s="20">
        <v>0</v>
      </c>
      <c r="C6" s="20">
        <v>80</v>
      </c>
      <c r="D6" s="20">
        <v>325</v>
      </c>
      <c r="E6" s="20">
        <v>285</v>
      </c>
      <c r="F6" s="20">
        <v>325</v>
      </c>
      <c r="G6" s="76">
        <f t="shared" si="0"/>
        <v>0</v>
      </c>
      <c r="H6" s="70">
        <f t="shared" si="1"/>
        <v>406.25</v>
      </c>
      <c r="I6" s="70">
        <f t="shared" si="2"/>
        <v>100</v>
      </c>
      <c r="J6" s="70">
        <f t="shared" si="3"/>
        <v>114.035087719298</v>
      </c>
    </row>
    <row r="7" ht="20.25" customHeight="1" spans="1:10">
      <c r="A7" s="42" t="s">
        <v>100</v>
      </c>
      <c r="B7" s="20">
        <v>0</v>
      </c>
      <c r="C7" s="20">
        <v>7074</v>
      </c>
      <c r="D7" s="20">
        <v>9487</v>
      </c>
      <c r="E7" s="20">
        <v>9067</v>
      </c>
      <c r="F7" s="20">
        <v>9487</v>
      </c>
      <c r="G7" s="76">
        <f t="shared" si="0"/>
        <v>0</v>
      </c>
      <c r="H7" s="70">
        <f t="shared" si="1"/>
        <v>134.110828385638</v>
      </c>
      <c r="I7" s="70">
        <f t="shared" si="2"/>
        <v>100</v>
      </c>
      <c r="J7" s="70">
        <f t="shared" si="3"/>
        <v>104.632182640344</v>
      </c>
    </row>
    <row r="8" ht="20.25" customHeight="1" spans="1:10">
      <c r="A8" s="42" t="s">
        <v>101</v>
      </c>
      <c r="B8" s="20">
        <v>0</v>
      </c>
      <c r="C8" s="20">
        <v>71880</v>
      </c>
      <c r="D8" s="20">
        <v>74350</v>
      </c>
      <c r="E8" s="20">
        <v>71216</v>
      </c>
      <c r="F8" s="20">
        <v>74350</v>
      </c>
      <c r="G8" s="76">
        <f t="shared" si="0"/>
        <v>0</v>
      </c>
      <c r="H8" s="70">
        <f t="shared" si="1"/>
        <v>103.436282693378</v>
      </c>
      <c r="I8" s="70">
        <f t="shared" si="2"/>
        <v>100</v>
      </c>
      <c r="J8" s="70">
        <f t="shared" si="3"/>
        <v>104.400696472703</v>
      </c>
    </row>
    <row r="9" ht="20.25" customHeight="1" spans="1:10">
      <c r="A9" s="42" t="s">
        <v>102</v>
      </c>
      <c r="B9" s="20">
        <v>0</v>
      </c>
      <c r="C9" s="20">
        <v>144</v>
      </c>
      <c r="D9" s="20">
        <v>551</v>
      </c>
      <c r="E9" s="20">
        <v>360</v>
      </c>
      <c r="F9" s="20">
        <v>551</v>
      </c>
      <c r="G9" s="76">
        <f t="shared" si="0"/>
        <v>0</v>
      </c>
      <c r="H9" s="70">
        <f t="shared" si="1"/>
        <v>382.638888888889</v>
      </c>
      <c r="I9" s="70">
        <f t="shared" si="2"/>
        <v>100</v>
      </c>
      <c r="J9" s="70">
        <f t="shared" si="3"/>
        <v>153.055555555556</v>
      </c>
    </row>
    <row r="10" ht="20.25" customHeight="1" spans="1:10">
      <c r="A10" s="42" t="s">
        <v>103</v>
      </c>
      <c r="B10" s="20">
        <v>0</v>
      </c>
      <c r="C10" s="20">
        <v>1515</v>
      </c>
      <c r="D10" s="20">
        <v>2083</v>
      </c>
      <c r="E10" s="20">
        <v>2275</v>
      </c>
      <c r="F10" s="20">
        <v>2083</v>
      </c>
      <c r="G10" s="76">
        <f t="shared" si="0"/>
        <v>0</v>
      </c>
      <c r="H10" s="70">
        <f t="shared" si="1"/>
        <v>137.491749174917</v>
      </c>
      <c r="I10" s="70">
        <f t="shared" si="2"/>
        <v>100</v>
      </c>
      <c r="J10" s="70">
        <f t="shared" si="3"/>
        <v>91.5604395604396</v>
      </c>
    </row>
    <row r="11" ht="20.25" customHeight="1" spans="1:10">
      <c r="A11" s="42" t="s">
        <v>104</v>
      </c>
      <c r="B11" s="20">
        <v>0</v>
      </c>
      <c r="C11" s="20">
        <v>46186</v>
      </c>
      <c r="D11" s="20">
        <v>41301</v>
      </c>
      <c r="E11" s="20">
        <v>44427</v>
      </c>
      <c r="F11" s="20">
        <v>41301</v>
      </c>
      <c r="G11" s="76">
        <f t="shared" si="0"/>
        <v>0</v>
      </c>
      <c r="H11" s="70">
        <f t="shared" si="1"/>
        <v>89.4232018360542</v>
      </c>
      <c r="I11" s="70">
        <f t="shared" si="2"/>
        <v>100</v>
      </c>
      <c r="J11" s="70">
        <f t="shared" si="3"/>
        <v>92.9637382672699</v>
      </c>
    </row>
    <row r="12" ht="20.25" customHeight="1" spans="1:10">
      <c r="A12" s="42" t="s">
        <v>105</v>
      </c>
      <c r="B12" s="20">
        <v>0</v>
      </c>
      <c r="C12" s="20">
        <v>22593</v>
      </c>
      <c r="D12" s="20">
        <v>25336</v>
      </c>
      <c r="E12" s="20">
        <v>42942</v>
      </c>
      <c r="F12" s="20">
        <v>25336</v>
      </c>
      <c r="G12" s="76">
        <f t="shared" si="0"/>
        <v>0</v>
      </c>
      <c r="H12" s="70">
        <f t="shared" si="1"/>
        <v>112.140928606205</v>
      </c>
      <c r="I12" s="70">
        <f t="shared" si="2"/>
        <v>100</v>
      </c>
      <c r="J12" s="70">
        <f t="shared" si="3"/>
        <v>59.0005123189418</v>
      </c>
    </row>
    <row r="13" ht="20.25" customHeight="1" spans="1:10">
      <c r="A13" s="42" t="s">
        <v>106</v>
      </c>
      <c r="B13" s="20">
        <v>0</v>
      </c>
      <c r="C13" s="20">
        <v>704</v>
      </c>
      <c r="D13" s="20">
        <v>2424</v>
      </c>
      <c r="E13" s="20">
        <v>3767</v>
      </c>
      <c r="F13" s="20">
        <v>2424</v>
      </c>
      <c r="G13" s="76">
        <f t="shared" si="0"/>
        <v>0</v>
      </c>
      <c r="H13" s="70">
        <f t="shared" si="1"/>
        <v>344.318181818182</v>
      </c>
      <c r="I13" s="70">
        <f t="shared" si="2"/>
        <v>100</v>
      </c>
      <c r="J13" s="70">
        <f t="shared" si="3"/>
        <v>64.3482877621449</v>
      </c>
    </row>
    <row r="14" ht="20.25" customHeight="1" spans="1:10">
      <c r="A14" s="42" t="s">
        <v>107</v>
      </c>
      <c r="B14" s="20">
        <v>0</v>
      </c>
      <c r="C14" s="20">
        <v>7813</v>
      </c>
      <c r="D14" s="20">
        <v>6039</v>
      </c>
      <c r="E14" s="20">
        <v>18391</v>
      </c>
      <c r="F14" s="20">
        <v>6039</v>
      </c>
      <c r="G14" s="76">
        <f t="shared" si="0"/>
        <v>0</v>
      </c>
      <c r="H14" s="70">
        <f t="shared" si="1"/>
        <v>77.2942531677973</v>
      </c>
      <c r="I14" s="70">
        <f t="shared" si="2"/>
        <v>100</v>
      </c>
      <c r="J14" s="70">
        <f t="shared" si="3"/>
        <v>32.8367136099179</v>
      </c>
    </row>
    <row r="15" ht="20.25" customHeight="1" spans="1:10">
      <c r="A15" s="42" t="s">
        <v>108</v>
      </c>
      <c r="B15" s="20">
        <v>0</v>
      </c>
      <c r="C15" s="20">
        <v>41096</v>
      </c>
      <c r="D15" s="20">
        <v>56003</v>
      </c>
      <c r="E15" s="20">
        <v>54630</v>
      </c>
      <c r="F15" s="20">
        <v>56003</v>
      </c>
      <c r="G15" s="76">
        <f t="shared" si="0"/>
        <v>0</v>
      </c>
      <c r="H15" s="70">
        <f t="shared" si="1"/>
        <v>136.273603270391</v>
      </c>
      <c r="I15" s="70">
        <f t="shared" si="2"/>
        <v>100</v>
      </c>
      <c r="J15" s="70">
        <f t="shared" si="3"/>
        <v>102.513271096467</v>
      </c>
    </row>
    <row r="16" ht="20.25" customHeight="1" spans="1:10">
      <c r="A16" s="42" t="s">
        <v>109</v>
      </c>
      <c r="B16" s="20">
        <v>0</v>
      </c>
      <c r="C16" s="20">
        <v>986</v>
      </c>
      <c r="D16" s="20">
        <v>3925</v>
      </c>
      <c r="E16" s="20">
        <v>6252</v>
      </c>
      <c r="F16" s="20">
        <v>3925</v>
      </c>
      <c r="G16" s="76">
        <f t="shared" si="0"/>
        <v>0</v>
      </c>
      <c r="H16" s="70">
        <f t="shared" si="1"/>
        <v>398.073022312373</v>
      </c>
      <c r="I16" s="70">
        <f t="shared" si="2"/>
        <v>100</v>
      </c>
      <c r="J16" s="70">
        <f t="shared" si="3"/>
        <v>62.7799104286628</v>
      </c>
    </row>
    <row r="17" ht="20.25" customHeight="1" spans="1:10">
      <c r="A17" s="42" t="s">
        <v>110</v>
      </c>
      <c r="B17" s="20">
        <v>0</v>
      </c>
      <c r="C17" s="20">
        <v>11461</v>
      </c>
      <c r="D17" s="20">
        <v>8481</v>
      </c>
      <c r="E17" s="20">
        <v>5236</v>
      </c>
      <c r="F17" s="20">
        <v>8481</v>
      </c>
      <c r="G17" s="76">
        <f t="shared" si="0"/>
        <v>0</v>
      </c>
      <c r="H17" s="70">
        <f t="shared" si="1"/>
        <v>73.9987784661024</v>
      </c>
      <c r="I17" s="70">
        <f t="shared" si="2"/>
        <v>100</v>
      </c>
      <c r="J17" s="70">
        <f t="shared" si="3"/>
        <v>161.974789915966</v>
      </c>
    </row>
    <row r="18" ht="20.25" customHeight="1" spans="1:10">
      <c r="A18" s="42" t="s">
        <v>111</v>
      </c>
      <c r="B18" s="20">
        <v>0</v>
      </c>
      <c r="C18" s="20">
        <v>167</v>
      </c>
      <c r="D18" s="20">
        <v>852</v>
      </c>
      <c r="E18" s="20">
        <v>1092</v>
      </c>
      <c r="F18" s="20">
        <v>852</v>
      </c>
      <c r="G18" s="76">
        <f t="shared" si="0"/>
        <v>0</v>
      </c>
      <c r="H18" s="70">
        <f t="shared" si="1"/>
        <v>510.179640718563</v>
      </c>
      <c r="I18" s="70">
        <f t="shared" si="2"/>
        <v>100</v>
      </c>
      <c r="J18" s="70">
        <f t="shared" si="3"/>
        <v>78.021978021978</v>
      </c>
    </row>
    <row r="19" ht="20.25" customHeight="1" spans="1:10">
      <c r="A19" s="42" t="s">
        <v>112</v>
      </c>
      <c r="B19" s="20">
        <v>0</v>
      </c>
      <c r="C19" s="20">
        <v>0</v>
      </c>
      <c r="D19" s="20">
        <v>0</v>
      </c>
      <c r="E19" s="20">
        <v>0</v>
      </c>
      <c r="F19" s="20">
        <v>0</v>
      </c>
      <c r="G19" s="76">
        <f t="shared" si="0"/>
        <v>0</v>
      </c>
      <c r="H19" s="70">
        <f t="shared" si="1"/>
        <v>0</v>
      </c>
      <c r="I19" s="70">
        <f t="shared" si="2"/>
        <v>0</v>
      </c>
      <c r="J19" s="70">
        <f t="shared" si="3"/>
        <v>0</v>
      </c>
    </row>
    <row r="20" ht="20.25" customHeight="1" spans="1:10">
      <c r="A20" s="42" t="s">
        <v>113</v>
      </c>
      <c r="B20" s="20">
        <v>0</v>
      </c>
      <c r="C20" s="20">
        <v>0</v>
      </c>
      <c r="D20" s="20">
        <v>0</v>
      </c>
      <c r="E20" s="20">
        <v>0</v>
      </c>
      <c r="F20" s="20">
        <v>0</v>
      </c>
      <c r="G20" s="76">
        <f t="shared" si="0"/>
        <v>0</v>
      </c>
      <c r="H20" s="70">
        <f t="shared" si="1"/>
        <v>0</v>
      </c>
      <c r="I20" s="70">
        <f t="shared" si="2"/>
        <v>0</v>
      </c>
      <c r="J20" s="70">
        <f t="shared" si="3"/>
        <v>0</v>
      </c>
    </row>
    <row r="21" ht="20.25" customHeight="1" spans="1:10">
      <c r="A21" s="42" t="s">
        <v>114</v>
      </c>
      <c r="B21" s="20">
        <v>0</v>
      </c>
      <c r="C21" s="20">
        <v>1095</v>
      </c>
      <c r="D21" s="20">
        <v>3171</v>
      </c>
      <c r="E21" s="20">
        <v>3545</v>
      </c>
      <c r="F21" s="20">
        <v>3171</v>
      </c>
      <c r="G21" s="76">
        <f t="shared" si="0"/>
        <v>0</v>
      </c>
      <c r="H21" s="70">
        <f t="shared" si="1"/>
        <v>289.58904109589</v>
      </c>
      <c r="I21" s="70">
        <f t="shared" si="2"/>
        <v>100</v>
      </c>
      <c r="J21" s="70">
        <f t="shared" si="3"/>
        <v>89.4499294781382</v>
      </c>
    </row>
    <row r="22" ht="20.25" customHeight="1" spans="1:10">
      <c r="A22" s="42" t="s">
        <v>115</v>
      </c>
      <c r="B22" s="20">
        <v>0</v>
      </c>
      <c r="C22" s="20">
        <v>11288</v>
      </c>
      <c r="D22" s="20">
        <v>26585</v>
      </c>
      <c r="E22" s="20">
        <v>6740</v>
      </c>
      <c r="F22" s="20">
        <v>26585</v>
      </c>
      <c r="G22" s="76">
        <f t="shared" si="0"/>
        <v>0</v>
      </c>
      <c r="H22" s="70">
        <f t="shared" si="1"/>
        <v>235.51559177888</v>
      </c>
      <c r="I22" s="70">
        <f t="shared" si="2"/>
        <v>100</v>
      </c>
      <c r="J22" s="70">
        <f t="shared" si="3"/>
        <v>394.436201780415</v>
      </c>
    </row>
    <row r="23" ht="20.25" customHeight="1" spans="1:10">
      <c r="A23" s="42" t="s">
        <v>116</v>
      </c>
      <c r="B23" s="20">
        <v>0</v>
      </c>
      <c r="C23" s="20">
        <v>280</v>
      </c>
      <c r="D23" s="20">
        <v>995</v>
      </c>
      <c r="E23" s="20">
        <v>1276</v>
      </c>
      <c r="F23" s="20">
        <v>995</v>
      </c>
      <c r="G23" s="76">
        <f t="shared" si="0"/>
        <v>0</v>
      </c>
      <c r="H23" s="70">
        <f t="shared" si="1"/>
        <v>355.357142857143</v>
      </c>
      <c r="I23" s="70">
        <f t="shared" si="2"/>
        <v>100</v>
      </c>
      <c r="J23" s="70">
        <f t="shared" si="3"/>
        <v>77.9780564263323</v>
      </c>
    </row>
    <row r="24" ht="20.25" customHeight="1" spans="1:10">
      <c r="A24" s="42" t="s">
        <v>117</v>
      </c>
      <c r="B24" s="20">
        <v>0</v>
      </c>
      <c r="C24" s="20">
        <v>1563</v>
      </c>
      <c r="D24" s="20">
        <v>2475</v>
      </c>
      <c r="E24" s="20">
        <v>2129</v>
      </c>
      <c r="F24" s="20">
        <v>2475</v>
      </c>
      <c r="G24" s="76">
        <f t="shared" si="0"/>
        <v>0</v>
      </c>
      <c r="H24" s="70">
        <f t="shared" si="1"/>
        <v>158.349328214971</v>
      </c>
      <c r="I24" s="70">
        <f t="shared" si="2"/>
        <v>100</v>
      </c>
      <c r="J24" s="70">
        <f t="shared" si="3"/>
        <v>116.251761390324</v>
      </c>
    </row>
    <row r="25" ht="20.25" customHeight="1" spans="1:10">
      <c r="A25" s="42" t="s">
        <v>118</v>
      </c>
      <c r="B25" s="20">
        <v>0</v>
      </c>
      <c r="C25" s="20">
        <v>3000</v>
      </c>
      <c r="D25" s="20">
        <v>0</v>
      </c>
      <c r="E25" s="20">
        <v>0</v>
      </c>
      <c r="F25" s="20">
        <v>0</v>
      </c>
      <c r="G25" s="76">
        <f t="shared" si="0"/>
        <v>0</v>
      </c>
      <c r="H25" s="70">
        <f t="shared" si="1"/>
        <v>0</v>
      </c>
      <c r="I25" s="70">
        <f t="shared" si="2"/>
        <v>0</v>
      </c>
      <c r="J25" s="70">
        <f t="shared" si="3"/>
        <v>0</v>
      </c>
    </row>
    <row r="26" ht="20.25" customHeight="1" spans="1:10">
      <c r="A26" s="42" t="s">
        <v>119</v>
      </c>
      <c r="B26" s="20">
        <v>0</v>
      </c>
      <c r="C26" s="20">
        <v>2501</v>
      </c>
      <c r="D26" s="20">
        <v>0</v>
      </c>
      <c r="E26" s="20">
        <v>0</v>
      </c>
      <c r="F26" s="20">
        <v>0</v>
      </c>
      <c r="G26" s="76">
        <f t="shared" si="0"/>
        <v>0</v>
      </c>
      <c r="H26" s="70">
        <f t="shared" si="1"/>
        <v>0</v>
      </c>
      <c r="I26" s="70">
        <f t="shared" si="2"/>
        <v>0</v>
      </c>
      <c r="J26" s="70">
        <f t="shared" si="3"/>
        <v>0</v>
      </c>
    </row>
    <row r="27" ht="20.25" customHeight="1" spans="1:10">
      <c r="A27" s="42" t="s">
        <v>120</v>
      </c>
      <c r="B27" s="20">
        <v>0</v>
      </c>
      <c r="C27" s="20">
        <v>3100</v>
      </c>
      <c r="D27" s="20">
        <v>3350</v>
      </c>
      <c r="E27" s="20">
        <v>3252</v>
      </c>
      <c r="F27" s="20">
        <v>3350</v>
      </c>
      <c r="G27" s="76">
        <f t="shared" si="0"/>
        <v>0</v>
      </c>
      <c r="H27" s="70">
        <f t="shared" si="1"/>
        <v>108.064516129032</v>
      </c>
      <c r="I27" s="70">
        <f t="shared" si="2"/>
        <v>100</v>
      </c>
      <c r="J27" s="70">
        <f t="shared" si="3"/>
        <v>103.013530135301</v>
      </c>
    </row>
    <row r="28" ht="20.25" customHeight="1" spans="1:10">
      <c r="A28" s="42" t="s">
        <v>121</v>
      </c>
      <c r="B28" s="20">
        <v>0</v>
      </c>
      <c r="C28" s="20">
        <v>0</v>
      </c>
      <c r="D28" s="20">
        <v>11</v>
      </c>
      <c r="E28" s="20">
        <v>17</v>
      </c>
      <c r="F28" s="20">
        <v>11</v>
      </c>
      <c r="G28" s="76">
        <f t="shared" si="0"/>
        <v>0</v>
      </c>
      <c r="H28" s="70">
        <f t="shared" si="1"/>
        <v>0</v>
      </c>
      <c r="I28" s="70">
        <f t="shared" si="2"/>
        <v>100</v>
      </c>
      <c r="J28" s="70">
        <f t="shared" si="3"/>
        <v>64.7058823529412</v>
      </c>
    </row>
    <row r="29" ht="20.25" customHeight="1" spans="1:10">
      <c r="A29" s="44" t="s">
        <v>122</v>
      </c>
      <c r="B29" s="20">
        <v>0</v>
      </c>
      <c r="C29" s="20">
        <v>260000</v>
      </c>
      <c r="D29" s="20">
        <v>294598</v>
      </c>
      <c r="E29" s="20">
        <v>298000</v>
      </c>
      <c r="F29" s="20">
        <v>294598</v>
      </c>
      <c r="G29" s="76">
        <f t="shared" si="0"/>
        <v>0</v>
      </c>
      <c r="H29" s="70">
        <f t="shared" si="1"/>
        <v>113.306923076923</v>
      </c>
      <c r="I29" s="70">
        <f t="shared" si="2"/>
        <v>100</v>
      </c>
      <c r="J29" s="70">
        <f t="shared" si="3"/>
        <v>98.858389261745</v>
      </c>
    </row>
    <row r="30" ht="20.25" customHeight="1" spans="1:10">
      <c r="A30" s="42"/>
      <c r="B30" s="20">
        <v>0</v>
      </c>
      <c r="C30" s="20">
        <v>0</v>
      </c>
      <c r="D30" s="20">
        <v>0</v>
      </c>
      <c r="E30" s="20">
        <v>0</v>
      </c>
      <c r="F30" s="20">
        <v>0</v>
      </c>
      <c r="G30" s="76">
        <v>0</v>
      </c>
      <c r="H30" s="70">
        <v>0</v>
      </c>
      <c r="I30" s="70">
        <v>0</v>
      </c>
      <c r="J30" s="70">
        <v>0</v>
      </c>
    </row>
    <row r="31" ht="20.25" customHeight="1" spans="1:10">
      <c r="A31" s="42" t="s">
        <v>123</v>
      </c>
      <c r="B31" s="20">
        <v>0</v>
      </c>
      <c r="C31" s="20">
        <v>0</v>
      </c>
      <c r="D31" s="20">
        <v>0</v>
      </c>
      <c r="E31" s="20">
        <v>0</v>
      </c>
      <c r="F31" s="20">
        <v>0</v>
      </c>
      <c r="G31" s="76">
        <f t="shared" ref="G31:G49" si="4">IF(B31&lt;&gt;0,(F31/B31)*100,0)</f>
        <v>0</v>
      </c>
      <c r="H31" s="70">
        <f t="shared" ref="H31:H49" si="5">IF(C31&lt;&gt;0,(F31/C31)*100,0)</f>
        <v>0</v>
      </c>
      <c r="I31" s="70">
        <f t="shared" ref="I31:I49" si="6">IF(D31&lt;&gt;0,(F31/D31)*100,0)</f>
        <v>0</v>
      </c>
      <c r="J31" s="70">
        <f t="shared" ref="J31:J49" si="7">IF(E31&lt;&gt;0,(F31/E31)*100,0)</f>
        <v>0</v>
      </c>
    </row>
    <row r="32" ht="20.25" customHeight="1" spans="1:10">
      <c r="A32" s="42" t="s">
        <v>124</v>
      </c>
      <c r="B32" s="20">
        <v>0</v>
      </c>
      <c r="C32" s="20">
        <v>0</v>
      </c>
      <c r="D32" s="20">
        <v>0</v>
      </c>
      <c r="E32" s="20">
        <v>0</v>
      </c>
      <c r="F32" s="20">
        <v>0</v>
      </c>
      <c r="G32" s="76">
        <f t="shared" si="4"/>
        <v>0</v>
      </c>
      <c r="H32" s="70">
        <f t="shared" si="5"/>
        <v>0</v>
      </c>
      <c r="I32" s="70">
        <f t="shared" si="6"/>
        <v>0</v>
      </c>
      <c r="J32" s="70">
        <f t="shared" si="7"/>
        <v>0</v>
      </c>
    </row>
    <row r="33" ht="20.25" customHeight="1" spans="1:10">
      <c r="A33" s="42" t="s">
        <v>125</v>
      </c>
      <c r="B33" s="20">
        <v>0</v>
      </c>
      <c r="C33" s="20">
        <v>0</v>
      </c>
      <c r="D33" s="20">
        <v>0</v>
      </c>
      <c r="E33" s="20">
        <v>0</v>
      </c>
      <c r="F33" s="20">
        <v>0</v>
      </c>
      <c r="G33" s="76">
        <f t="shared" si="4"/>
        <v>0</v>
      </c>
      <c r="H33" s="70">
        <f t="shared" si="5"/>
        <v>0</v>
      </c>
      <c r="I33" s="70">
        <f t="shared" si="6"/>
        <v>0</v>
      </c>
      <c r="J33" s="70">
        <f t="shared" si="7"/>
        <v>0</v>
      </c>
    </row>
    <row r="34" ht="20.25" customHeight="1" spans="1:10">
      <c r="A34" s="42" t="s">
        <v>126</v>
      </c>
      <c r="B34" s="20">
        <v>0</v>
      </c>
      <c r="C34" s="20">
        <v>0</v>
      </c>
      <c r="D34" s="20">
        <v>0</v>
      </c>
      <c r="E34" s="20">
        <v>0</v>
      </c>
      <c r="F34" s="20">
        <v>0</v>
      </c>
      <c r="G34" s="76">
        <f t="shared" si="4"/>
        <v>0</v>
      </c>
      <c r="H34" s="70">
        <f t="shared" si="5"/>
        <v>0</v>
      </c>
      <c r="I34" s="70">
        <f t="shared" si="6"/>
        <v>0</v>
      </c>
      <c r="J34" s="70">
        <f t="shared" si="7"/>
        <v>0</v>
      </c>
    </row>
    <row r="35" ht="20.25" customHeight="1" spans="1:10">
      <c r="A35" s="42" t="s">
        <v>127</v>
      </c>
      <c r="B35" s="20">
        <v>0</v>
      </c>
      <c r="C35" s="20">
        <v>0</v>
      </c>
      <c r="D35" s="20">
        <v>0</v>
      </c>
      <c r="E35" s="20">
        <v>15072</v>
      </c>
      <c r="F35" s="20">
        <v>14227</v>
      </c>
      <c r="G35" s="76">
        <f t="shared" si="4"/>
        <v>0</v>
      </c>
      <c r="H35" s="70">
        <f t="shared" si="5"/>
        <v>0</v>
      </c>
      <c r="I35" s="70">
        <f t="shared" si="6"/>
        <v>0</v>
      </c>
      <c r="J35" s="70">
        <f t="shared" si="7"/>
        <v>94.3935774946922</v>
      </c>
    </row>
    <row r="36" ht="20.25" customHeight="1" spans="1:10">
      <c r="A36" s="42" t="s">
        <v>128</v>
      </c>
      <c r="B36" s="20">
        <v>0</v>
      </c>
      <c r="C36" s="20">
        <v>0</v>
      </c>
      <c r="D36" s="20">
        <v>0</v>
      </c>
      <c r="E36" s="20">
        <v>0</v>
      </c>
      <c r="F36" s="20">
        <v>0</v>
      </c>
      <c r="G36" s="76">
        <f t="shared" si="4"/>
        <v>0</v>
      </c>
      <c r="H36" s="70">
        <f t="shared" si="5"/>
        <v>0</v>
      </c>
      <c r="I36" s="70">
        <f t="shared" si="6"/>
        <v>0</v>
      </c>
      <c r="J36" s="70">
        <f t="shared" si="7"/>
        <v>0</v>
      </c>
    </row>
    <row r="37" ht="20.25" customHeight="1" spans="1:10">
      <c r="A37" s="42" t="s">
        <v>129</v>
      </c>
      <c r="B37" s="20">
        <v>0</v>
      </c>
      <c r="C37" s="20">
        <v>0</v>
      </c>
      <c r="D37" s="20">
        <v>0</v>
      </c>
      <c r="E37" s="20">
        <v>20600</v>
      </c>
      <c r="F37" s="20">
        <v>13265</v>
      </c>
      <c r="G37" s="76">
        <f t="shared" si="4"/>
        <v>0</v>
      </c>
      <c r="H37" s="70">
        <f t="shared" si="5"/>
        <v>0</v>
      </c>
      <c r="I37" s="70">
        <f t="shared" si="6"/>
        <v>0</v>
      </c>
      <c r="J37" s="70">
        <f t="shared" si="7"/>
        <v>64.3932038834951</v>
      </c>
    </row>
    <row r="38" ht="20.25" customHeight="1" spans="1:10">
      <c r="A38" s="42" t="s">
        <v>130</v>
      </c>
      <c r="B38" s="20">
        <v>0</v>
      </c>
      <c r="C38" s="20">
        <v>0</v>
      </c>
      <c r="D38" s="20">
        <v>0</v>
      </c>
      <c r="E38" s="20">
        <v>0</v>
      </c>
      <c r="F38" s="20">
        <v>0</v>
      </c>
      <c r="G38" s="76">
        <f t="shared" si="4"/>
        <v>0</v>
      </c>
      <c r="H38" s="70">
        <f t="shared" si="5"/>
        <v>0</v>
      </c>
      <c r="I38" s="70">
        <f t="shared" si="6"/>
        <v>0</v>
      </c>
      <c r="J38" s="70">
        <f t="shared" si="7"/>
        <v>0</v>
      </c>
    </row>
    <row r="39" ht="20.25" customHeight="1" spans="1:10">
      <c r="A39" s="42" t="s">
        <v>131</v>
      </c>
      <c r="B39" s="20">
        <v>0</v>
      </c>
      <c r="C39" s="20">
        <v>0</v>
      </c>
      <c r="D39" s="20">
        <v>0</v>
      </c>
      <c r="E39" s="20">
        <v>0</v>
      </c>
      <c r="F39" s="20">
        <v>0</v>
      </c>
      <c r="G39" s="76">
        <f t="shared" si="4"/>
        <v>0</v>
      </c>
      <c r="H39" s="70">
        <f t="shared" si="5"/>
        <v>0</v>
      </c>
      <c r="I39" s="70">
        <f t="shared" si="6"/>
        <v>0</v>
      </c>
      <c r="J39" s="70">
        <f t="shared" si="7"/>
        <v>0</v>
      </c>
    </row>
    <row r="40" ht="20.25" customHeight="1" spans="1:10">
      <c r="A40" s="42" t="s">
        <v>132</v>
      </c>
      <c r="B40" s="20">
        <v>0</v>
      </c>
      <c r="C40" s="20">
        <v>0</v>
      </c>
      <c r="D40" s="20">
        <v>0</v>
      </c>
      <c r="E40" s="20">
        <v>0</v>
      </c>
      <c r="F40" s="20">
        <v>0</v>
      </c>
      <c r="G40" s="76">
        <f t="shared" si="4"/>
        <v>0</v>
      </c>
      <c r="H40" s="70">
        <f t="shared" si="5"/>
        <v>0</v>
      </c>
      <c r="I40" s="70">
        <f t="shared" si="6"/>
        <v>0</v>
      </c>
      <c r="J40" s="70">
        <f t="shared" si="7"/>
        <v>0</v>
      </c>
    </row>
    <row r="41" ht="20.25" customHeight="1" spans="1:10">
      <c r="A41" s="42" t="s">
        <v>133</v>
      </c>
      <c r="B41" s="20">
        <v>0</v>
      </c>
      <c r="C41" s="20">
        <v>0</v>
      </c>
      <c r="D41" s="20">
        <v>0</v>
      </c>
      <c r="E41" s="20">
        <v>0</v>
      </c>
      <c r="F41" s="20">
        <v>0</v>
      </c>
      <c r="G41" s="76">
        <f t="shared" si="4"/>
        <v>0</v>
      </c>
      <c r="H41" s="70">
        <f t="shared" si="5"/>
        <v>0</v>
      </c>
      <c r="I41" s="70">
        <f t="shared" si="6"/>
        <v>0</v>
      </c>
      <c r="J41" s="70">
        <f t="shared" si="7"/>
        <v>0</v>
      </c>
    </row>
    <row r="42" ht="20.25" customHeight="1" spans="1:10">
      <c r="A42" s="42" t="s">
        <v>134</v>
      </c>
      <c r="B42" s="20">
        <v>0</v>
      </c>
      <c r="C42" s="20">
        <v>0</v>
      </c>
      <c r="D42" s="20">
        <v>0</v>
      </c>
      <c r="E42" s="20">
        <v>2</v>
      </c>
      <c r="F42" s="20">
        <v>0</v>
      </c>
      <c r="G42" s="76">
        <f t="shared" si="4"/>
        <v>0</v>
      </c>
      <c r="H42" s="70">
        <f t="shared" si="5"/>
        <v>0</v>
      </c>
      <c r="I42" s="70">
        <f t="shared" si="6"/>
        <v>0</v>
      </c>
      <c r="J42" s="70">
        <f t="shared" si="7"/>
        <v>0</v>
      </c>
    </row>
    <row r="43" ht="20.25" customHeight="1" spans="1:10">
      <c r="A43" s="42" t="s">
        <v>135</v>
      </c>
      <c r="B43" s="20">
        <v>0</v>
      </c>
      <c r="C43" s="20">
        <v>0</v>
      </c>
      <c r="D43" s="20">
        <v>0</v>
      </c>
      <c r="E43" s="20">
        <v>0</v>
      </c>
      <c r="F43" s="20">
        <v>0</v>
      </c>
      <c r="G43" s="76">
        <f t="shared" si="4"/>
        <v>0</v>
      </c>
      <c r="H43" s="70">
        <f t="shared" si="5"/>
        <v>0</v>
      </c>
      <c r="I43" s="70">
        <f t="shared" si="6"/>
        <v>0</v>
      </c>
      <c r="J43" s="70">
        <f t="shared" si="7"/>
        <v>0</v>
      </c>
    </row>
    <row r="44" ht="20.25" customHeight="1" spans="1:10">
      <c r="A44" s="42" t="s">
        <v>136</v>
      </c>
      <c r="B44" s="20">
        <v>0</v>
      </c>
      <c r="C44" s="20">
        <v>0</v>
      </c>
      <c r="D44" s="20">
        <v>0</v>
      </c>
      <c r="E44" s="20">
        <v>0</v>
      </c>
      <c r="F44" s="20">
        <v>0</v>
      </c>
      <c r="G44" s="76">
        <f t="shared" si="4"/>
        <v>0</v>
      </c>
      <c r="H44" s="70">
        <f t="shared" si="5"/>
        <v>0</v>
      </c>
      <c r="I44" s="70">
        <f t="shared" si="6"/>
        <v>0</v>
      </c>
      <c r="J44" s="70">
        <f t="shared" si="7"/>
        <v>0</v>
      </c>
    </row>
    <row r="45" ht="20.25" customHeight="1" spans="1:10">
      <c r="A45" s="42" t="s">
        <v>137</v>
      </c>
      <c r="B45" s="20">
        <v>0</v>
      </c>
      <c r="C45" s="20">
        <v>0</v>
      </c>
      <c r="D45" s="20">
        <v>0</v>
      </c>
      <c r="E45" s="20">
        <v>0</v>
      </c>
      <c r="F45" s="20">
        <v>0</v>
      </c>
      <c r="G45" s="76">
        <f t="shared" si="4"/>
        <v>0</v>
      </c>
      <c r="H45" s="70">
        <f t="shared" si="5"/>
        <v>0</v>
      </c>
      <c r="I45" s="70">
        <f t="shared" si="6"/>
        <v>0</v>
      </c>
      <c r="J45" s="70">
        <f t="shared" si="7"/>
        <v>0</v>
      </c>
    </row>
    <row r="46" ht="20.25" customHeight="1" spans="1:10">
      <c r="A46" s="42" t="s">
        <v>138</v>
      </c>
      <c r="B46" s="20">
        <v>0</v>
      </c>
      <c r="C46" s="20">
        <v>0</v>
      </c>
      <c r="D46" s="20">
        <v>0</v>
      </c>
      <c r="E46" s="20">
        <v>0</v>
      </c>
      <c r="F46" s="20">
        <v>0</v>
      </c>
      <c r="G46" s="76">
        <f t="shared" si="4"/>
        <v>0</v>
      </c>
      <c r="H46" s="70">
        <f t="shared" si="5"/>
        <v>0</v>
      </c>
      <c r="I46" s="70">
        <f t="shared" si="6"/>
        <v>0</v>
      </c>
      <c r="J46" s="70">
        <f t="shared" si="7"/>
        <v>0</v>
      </c>
    </row>
    <row r="47" ht="20.25" customHeight="1" spans="1:10">
      <c r="A47" s="42" t="s">
        <v>139</v>
      </c>
      <c r="B47" s="20">
        <v>0</v>
      </c>
      <c r="C47" s="20">
        <v>0</v>
      </c>
      <c r="D47" s="20">
        <v>0</v>
      </c>
      <c r="E47" s="20">
        <v>0</v>
      </c>
      <c r="F47" s="20">
        <v>0</v>
      </c>
      <c r="G47" s="76">
        <f t="shared" si="4"/>
        <v>0</v>
      </c>
      <c r="H47" s="70">
        <f t="shared" si="5"/>
        <v>0</v>
      </c>
      <c r="I47" s="70">
        <f t="shared" si="6"/>
        <v>0</v>
      </c>
      <c r="J47" s="70">
        <f t="shared" si="7"/>
        <v>0</v>
      </c>
    </row>
    <row r="48" ht="20.25" customHeight="1" spans="1:10">
      <c r="A48" s="42" t="s">
        <v>140</v>
      </c>
      <c r="B48" s="20">
        <v>0</v>
      </c>
      <c r="C48" s="20">
        <v>0</v>
      </c>
      <c r="D48" s="20">
        <v>0</v>
      </c>
      <c r="E48" s="20">
        <v>0</v>
      </c>
      <c r="F48" s="20">
        <v>0</v>
      </c>
      <c r="G48" s="76">
        <f t="shared" si="4"/>
        <v>0</v>
      </c>
      <c r="H48" s="70">
        <f t="shared" si="5"/>
        <v>0</v>
      </c>
      <c r="I48" s="70">
        <f t="shared" si="6"/>
        <v>0</v>
      </c>
      <c r="J48" s="70">
        <f t="shared" si="7"/>
        <v>0</v>
      </c>
    </row>
    <row r="49" ht="20.25" customHeight="1" spans="1:10">
      <c r="A49" s="42" t="s">
        <v>141</v>
      </c>
      <c r="B49" s="20">
        <v>0</v>
      </c>
      <c r="C49" s="20">
        <v>0</v>
      </c>
      <c r="D49" s="20">
        <v>0</v>
      </c>
      <c r="E49" s="20">
        <v>0</v>
      </c>
      <c r="F49" s="20">
        <v>0</v>
      </c>
      <c r="G49" s="76">
        <f t="shared" si="4"/>
        <v>0</v>
      </c>
      <c r="H49" s="70">
        <f t="shared" si="5"/>
        <v>0</v>
      </c>
      <c r="I49" s="70">
        <f t="shared" si="6"/>
        <v>0</v>
      </c>
      <c r="J49" s="70">
        <f t="shared" si="7"/>
        <v>0</v>
      </c>
    </row>
    <row r="50" ht="20.25" customHeight="1" spans="1:10">
      <c r="A50" s="42"/>
      <c r="B50" s="20">
        <v>0</v>
      </c>
      <c r="C50" s="20">
        <v>0</v>
      </c>
      <c r="D50" s="20">
        <v>0</v>
      </c>
      <c r="E50" s="20">
        <v>0</v>
      </c>
      <c r="F50" s="20">
        <v>0</v>
      </c>
      <c r="G50" s="76">
        <v>0</v>
      </c>
      <c r="H50" s="70">
        <v>0</v>
      </c>
      <c r="I50" s="70">
        <v>0</v>
      </c>
      <c r="J50" s="70">
        <v>0</v>
      </c>
    </row>
    <row r="51" ht="20.25" customHeight="1" spans="1:10">
      <c r="A51" s="44" t="s">
        <v>142</v>
      </c>
      <c r="B51" s="20">
        <v>0</v>
      </c>
      <c r="C51" s="20">
        <v>0</v>
      </c>
      <c r="D51" s="20">
        <v>0</v>
      </c>
      <c r="E51" s="20">
        <v>333674</v>
      </c>
      <c r="F51" s="20">
        <v>322090</v>
      </c>
      <c r="G51" s="76">
        <f>IF(B51&lt;&gt;0,(F51/B51)*100,0)</f>
        <v>0</v>
      </c>
      <c r="H51" s="70">
        <f>IF(C51&lt;&gt;0,(F51/C51)*100,0)</f>
        <v>0</v>
      </c>
      <c r="I51" s="70">
        <f>IF(D51&lt;&gt;0,(F51/D51)*100,0)</f>
        <v>0</v>
      </c>
      <c r="J51" s="70">
        <f>IF(E51&lt;&gt;0,(F51/E51)*100,0)</f>
        <v>96.5283480283151</v>
      </c>
    </row>
  </sheetData>
  <mergeCells count="1">
    <mergeCell ref="A1:J1"/>
  </mergeCells>
  <pageMargins left="0.697916666666667" right="0.697916666666667" top="0.75" bottom="0.75" header="0" footer="0"/>
  <pageSetup paperSize="9" orientation="portrait" blackAndWhite="1" useFirstPageNumber="1"/>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14"/>
  <sheetViews>
    <sheetView showGridLines="0" zoomScaleSheetLayoutView="60" workbookViewId="0">
      <selection activeCell="M1310" sqref="M1310"/>
    </sheetView>
  </sheetViews>
  <sheetFormatPr defaultColWidth="11.4285714285714" defaultRowHeight="12" customHeight="1"/>
  <cols>
    <col min="1" max="1" width="9.85714285714286" style="25" customWidth="1"/>
    <col min="2" max="2" width="42.2857142857143" style="26" customWidth="1"/>
    <col min="3" max="3" width="16.4285714285714" customWidth="1"/>
    <col min="4" max="7" width="16.4285714285714" style="26" customWidth="1"/>
    <col min="8" max="8" width="14.7142857142857" customWidth="1"/>
    <col min="9" max="11" width="14.7142857142857" style="26" customWidth="1"/>
    <col min="12" max="16384" width="10.4285714285714"/>
  </cols>
  <sheetData>
    <row r="1" ht="50.25" customHeight="1" spans="1:11">
      <c r="A1" s="69" t="str">
        <f>财政决算公开目录!D6</f>
        <v>3-2022年师宗县一般公共预算支出决算明细表</v>
      </c>
      <c r="B1" s="69"/>
      <c r="C1" s="77"/>
      <c r="D1" s="69"/>
      <c r="E1" s="69"/>
      <c r="F1" s="69"/>
      <c r="G1" s="69"/>
      <c r="H1" s="77"/>
      <c r="I1" s="69"/>
      <c r="J1" s="69"/>
      <c r="K1" s="69"/>
    </row>
    <row r="2" ht="20.25" customHeight="1" spans="2:11">
      <c r="B2" s="83"/>
      <c r="C2" s="77"/>
      <c r="D2" s="16"/>
      <c r="E2" s="16"/>
      <c r="F2" s="83"/>
      <c r="G2" s="83"/>
      <c r="H2" s="77"/>
      <c r="I2" s="16"/>
      <c r="J2" s="16"/>
      <c r="K2" s="16" t="s">
        <v>143</v>
      </c>
    </row>
    <row r="3" ht="30" customHeight="1" spans="1:11">
      <c r="A3" s="17" t="s">
        <v>9</v>
      </c>
      <c r="B3" s="18" t="s">
        <v>144</v>
      </c>
      <c r="C3" s="18" t="s">
        <v>41</v>
      </c>
      <c r="D3" s="18" t="s">
        <v>42</v>
      </c>
      <c r="E3" s="18" t="s">
        <v>43</v>
      </c>
      <c r="F3" s="18" t="s">
        <v>44</v>
      </c>
      <c r="G3" s="18" t="s">
        <v>45</v>
      </c>
      <c r="H3" s="18" t="s">
        <v>46</v>
      </c>
      <c r="I3" s="18" t="s">
        <v>47</v>
      </c>
      <c r="J3" s="18" t="s">
        <v>48</v>
      </c>
      <c r="K3" s="18" t="s">
        <v>96</v>
      </c>
    </row>
    <row r="4" ht="20.25" customHeight="1" spans="1:11">
      <c r="A4" s="67" t="s">
        <v>145</v>
      </c>
      <c r="B4" s="84" t="s">
        <v>97</v>
      </c>
      <c r="C4" s="20">
        <v>0</v>
      </c>
      <c r="D4" s="20">
        <v>25474</v>
      </c>
      <c r="E4" s="20">
        <v>26854</v>
      </c>
      <c r="F4" s="20">
        <v>21101</v>
      </c>
      <c r="G4" s="20">
        <v>26854</v>
      </c>
      <c r="H4" s="76">
        <f t="shared" ref="H4:H67" si="0">IF(C4&lt;&gt;0,(G4/C4)*100,0)</f>
        <v>0</v>
      </c>
      <c r="I4" s="70">
        <f t="shared" ref="I4:I67" si="1">IF(D4&lt;&gt;0,(G4/D4)*100,0)</f>
        <v>105.417288215435</v>
      </c>
      <c r="J4" s="70">
        <f t="shared" ref="J4:J67" si="2">IF(E4&lt;&gt;0,(G4/E4)*100,0)</f>
        <v>100</v>
      </c>
      <c r="K4" s="70">
        <f t="shared" ref="K4:K67" si="3">IF(F4&lt;&gt;0,(G4/F4)*100,0)</f>
        <v>127.264110705654</v>
      </c>
    </row>
    <row r="5" ht="20.25" customHeight="1" spans="1:11">
      <c r="A5" s="67"/>
      <c r="B5" s="84" t="s">
        <v>146</v>
      </c>
      <c r="C5" s="20">
        <v>0</v>
      </c>
      <c r="D5" s="20">
        <v>1756</v>
      </c>
      <c r="E5" s="20">
        <v>984</v>
      </c>
      <c r="F5" s="20">
        <v>1071</v>
      </c>
      <c r="G5" s="20">
        <v>984</v>
      </c>
      <c r="H5" s="76">
        <f t="shared" si="0"/>
        <v>0</v>
      </c>
      <c r="I5" s="70">
        <f t="shared" si="1"/>
        <v>56.0364464692483</v>
      </c>
      <c r="J5" s="70">
        <f t="shared" si="2"/>
        <v>100</v>
      </c>
      <c r="K5" s="70">
        <f t="shared" si="3"/>
        <v>91.8767507002801</v>
      </c>
    </row>
    <row r="6" ht="20.25" customHeight="1" spans="1:11">
      <c r="A6" s="67"/>
      <c r="B6" s="84" t="s">
        <v>147</v>
      </c>
      <c r="C6" s="20">
        <v>0</v>
      </c>
      <c r="D6" s="20">
        <v>0</v>
      </c>
      <c r="E6" s="20">
        <v>0</v>
      </c>
      <c r="F6" s="20">
        <v>742</v>
      </c>
      <c r="G6" s="20">
        <v>819</v>
      </c>
      <c r="H6" s="76">
        <f t="shared" si="0"/>
        <v>0</v>
      </c>
      <c r="I6" s="70">
        <f t="shared" si="1"/>
        <v>0</v>
      </c>
      <c r="J6" s="70">
        <f t="shared" si="2"/>
        <v>0</v>
      </c>
      <c r="K6" s="70">
        <f t="shared" si="3"/>
        <v>110.377358490566</v>
      </c>
    </row>
    <row r="7" ht="20.25" customHeight="1" spans="1:11">
      <c r="A7" s="67"/>
      <c r="B7" s="84" t="s">
        <v>148</v>
      </c>
      <c r="C7" s="20">
        <v>0</v>
      </c>
      <c r="D7" s="20">
        <v>0</v>
      </c>
      <c r="E7" s="20">
        <v>0</v>
      </c>
      <c r="F7" s="20">
        <v>110</v>
      </c>
      <c r="G7" s="20">
        <v>27</v>
      </c>
      <c r="H7" s="76">
        <f t="shared" si="0"/>
        <v>0</v>
      </c>
      <c r="I7" s="70">
        <f t="shared" si="1"/>
        <v>0</v>
      </c>
      <c r="J7" s="70">
        <f t="shared" si="2"/>
        <v>0</v>
      </c>
      <c r="K7" s="70">
        <f t="shared" si="3"/>
        <v>24.5454545454545</v>
      </c>
    </row>
    <row r="8" ht="20.25" customHeight="1" spans="1:11">
      <c r="A8" s="67"/>
      <c r="B8" s="84" t="s">
        <v>149</v>
      </c>
      <c r="C8" s="20">
        <v>0</v>
      </c>
      <c r="D8" s="20">
        <v>0</v>
      </c>
      <c r="E8" s="20">
        <v>0</v>
      </c>
      <c r="F8" s="20">
        <v>0</v>
      </c>
      <c r="G8" s="20">
        <v>0</v>
      </c>
      <c r="H8" s="76">
        <f t="shared" si="0"/>
        <v>0</v>
      </c>
      <c r="I8" s="70">
        <f t="shared" si="1"/>
        <v>0</v>
      </c>
      <c r="J8" s="70">
        <f t="shared" si="2"/>
        <v>0</v>
      </c>
      <c r="K8" s="70">
        <f t="shared" si="3"/>
        <v>0</v>
      </c>
    </row>
    <row r="9" ht="20.25" customHeight="1" spans="1:11">
      <c r="A9" s="67"/>
      <c r="B9" s="84" t="s">
        <v>150</v>
      </c>
      <c r="C9" s="20">
        <v>0</v>
      </c>
      <c r="D9" s="20">
        <v>0</v>
      </c>
      <c r="E9" s="20">
        <v>0</v>
      </c>
      <c r="F9" s="20">
        <v>47</v>
      </c>
      <c r="G9" s="20">
        <v>41</v>
      </c>
      <c r="H9" s="76">
        <f t="shared" si="0"/>
        <v>0</v>
      </c>
      <c r="I9" s="70">
        <f t="shared" si="1"/>
        <v>0</v>
      </c>
      <c r="J9" s="70">
        <f t="shared" si="2"/>
        <v>0</v>
      </c>
      <c r="K9" s="70">
        <f t="shared" si="3"/>
        <v>87.2340425531915</v>
      </c>
    </row>
    <row r="10" ht="20.25" customHeight="1" spans="1:11">
      <c r="A10" s="67"/>
      <c r="B10" s="84" t="s">
        <v>151</v>
      </c>
      <c r="C10" s="20">
        <v>0</v>
      </c>
      <c r="D10" s="20">
        <v>0</v>
      </c>
      <c r="E10" s="20">
        <v>0</v>
      </c>
      <c r="F10" s="20">
        <v>0</v>
      </c>
      <c r="G10" s="20">
        <v>0</v>
      </c>
      <c r="H10" s="76">
        <f t="shared" si="0"/>
        <v>0</v>
      </c>
      <c r="I10" s="70">
        <f t="shared" si="1"/>
        <v>0</v>
      </c>
      <c r="J10" s="70">
        <f t="shared" si="2"/>
        <v>0</v>
      </c>
      <c r="K10" s="70">
        <f t="shared" si="3"/>
        <v>0</v>
      </c>
    </row>
    <row r="11" ht="20.25" customHeight="1" spans="1:11">
      <c r="A11" s="67"/>
      <c r="B11" s="84" t="s">
        <v>152</v>
      </c>
      <c r="C11" s="20">
        <v>0</v>
      </c>
      <c r="D11" s="20">
        <v>0</v>
      </c>
      <c r="E11" s="20">
        <v>0</v>
      </c>
      <c r="F11" s="20">
        <v>0</v>
      </c>
      <c r="G11" s="20">
        <v>0</v>
      </c>
      <c r="H11" s="76">
        <f t="shared" si="0"/>
        <v>0</v>
      </c>
      <c r="I11" s="70">
        <f t="shared" si="1"/>
        <v>0</v>
      </c>
      <c r="J11" s="70">
        <f t="shared" si="2"/>
        <v>0</v>
      </c>
      <c r="K11" s="70">
        <f t="shared" si="3"/>
        <v>0</v>
      </c>
    </row>
    <row r="12" ht="20.25" customHeight="1" spans="1:11">
      <c r="A12" s="67"/>
      <c r="B12" s="84" t="s">
        <v>153</v>
      </c>
      <c r="C12" s="20">
        <v>0</v>
      </c>
      <c r="D12" s="20">
        <v>0</v>
      </c>
      <c r="E12" s="20">
        <v>0</v>
      </c>
      <c r="F12" s="20">
        <v>20</v>
      </c>
      <c r="G12" s="20">
        <v>5</v>
      </c>
      <c r="H12" s="76">
        <f t="shared" si="0"/>
        <v>0</v>
      </c>
      <c r="I12" s="70">
        <f t="shared" si="1"/>
        <v>0</v>
      </c>
      <c r="J12" s="70">
        <f t="shared" si="2"/>
        <v>0</v>
      </c>
      <c r="K12" s="70">
        <f t="shared" si="3"/>
        <v>25</v>
      </c>
    </row>
    <row r="13" ht="20.25" customHeight="1" spans="1:11">
      <c r="A13" s="67"/>
      <c r="B13" s="84" t="s">
        <v>154</v>
      </c>
      <c r="C13" s="20">
        <v>0</v>
      </c>
      <c r="D13" s="20">
        <v>0</v>
      </c>
      <c r="E13" s="20">
        <v>0</v>
      </c>
      <c r="F13" s="20">
        <v>151</v>
      </c>
      <c r="G13" s="20">
        <v>92</v>
      </c>
      <c r="H13" s="76">
        <f t="shared" si="0"/>
        <v>0</v>
      </c>
      <c r="I13" s="70">
        <f t="shared" si="1"/>
        <v>0</v>
      </c>
      <c r="J13" s="70">
        <f t="shared" si="2"/>
        <v>0</v>
      </c>
      <c r="K13" s="70">
        <f t="shared" si="3"/>
        <v>60.9271523178808</v>
      </c>
    </row>
    <row r="14" ht="20.25" customHeight="1" spans="1:11">
      <c r="A14" s="67"/>
      <c r="B14" s="84" t="s">
        <v>155</v>
      </c>
      <c r="C14" s="20">
        <v>0</v>
      </c>
      <c r="D14" s="20">
        <v>0</v>
      </c>
      <c r="E14" s="20">
        <v>0</v>
      </c>
      <c r="F14" s="20">
        <v>1</v>
      </c>
      <c r="G14" s="20">
        <v>0</v>
      </c>
      <c r="H14" s="76">
        <f t="shared" si="0"/>
        <v>0</v>
      </c>
      <c r="I14" s="70">
        <f t="shared" si="1"/>
        <v>0</v>
      </c>
      <c r="J14" s="70">
        <f t="shared" si="2"/>
        <v>0</v>
      </c>
      <c r="K14" s="70">
        <f t="shared" si="3"/>
        <v>0</v>
      </c>
    </row>
    <row r="15" ht="20.25" customHeight="1" spans="1:11">
      <c r="A15" s="67"/>
      <c r="B15" s="84" t="s">
        <v>156</v>
      </c>
      <c r="C15" s="20">
        <v>0</v>
      </c>
      <c r="D15" s="20">
        <v>0</v>
      </c>
      <c r="E15" s="20">
        <v>0</v>
      </c>
      <c r="F15" s="20">
        <v>0</v>
      </c>
      <c r="G15" s="20">
        <v>0</v>
      </c>
      <c r="H15" s="76">
        <f t="shared" si="0"/>
        <v>0</v>
      </c>
      <c r="I15" s="70">
        <f t="shared" si="1"/>
        <v>0</v>
      </c>
      <c r="J15" s="70">
        <f t="shared" si="2"/>
        <v>0</v>
      </c>
      <c r="K15" s="70">
        <f t="shared" si="3"/>
        <v>0</v>
      </c>
    </row>
    <row r="16" ht="20.25" customHeight="1" spans="1:11">
      <c r="A16" s="67"/>
      <c r="B16" s="84" t="s">
        <v>157</v>
      </c>
      <c r="C16" s="20">
        <v>0</v>
      </c>
      <c r="D16" s="20">
        <v>0</v>
      </c>
      <c r="E16" s="20">
        <v>0</v>
      </c>
      <c r="F16" s="20">
        <v>0</v>
      </c>
      <c r="G16" s="20">
        <v>0</v>
      </c>
      <c r="H16" s="76">
        <f t="shared" si="0"/>
        <v>0</v>
      </c>
      <c r="I16" s="70">
        <f t="shared" si="1"/>
        <v>0</v>
      </c>
      <c r="J16" s="70">
        <f t="shared" si="2"/>
        <v>0</v>
      </c>
      <c r="K16" s="70">
        <f t="shared" si="3"/>
        <v>0</v>
      </c>
    </row>
    <row r="17" ht="20.25" customHeight="1" spans="1:11">
      <c r="A17" s="67"/>
      <c r="B17" s="84" t="s">
        <v>158</v>
      </c>
      <c r="C17" s="20">
        <v>0</v>
      </c>
      <c r="D17" s="20">
        <v>579</v>
      </c>
      <c r="E17" s="20">
        <v>679</v>
      </c>
      <c r="F17" s="20">
        <v>591</v>
      </c>
      <c r="G17" s="20">
        <v>679</v>
      </c>
      <c r="H17" s="76">
        <f t="shared" si="0"/>
        <v>0</v>
      </c>
      <c r="I17" s="70">
        <f t="shared" si="1"/>
        <v>117.27115716753</v>
      </c>
      <c r="J17" s="70">
        <f t="shared" si="2"/>
        <v>100</v>
      </c>
      <c r="K17" s="70">
        <f t="shared" si="3"/>
        <v>114.890016920474</v>
      </c>
    </row>
    <row r="18" ht="20.25" customHeight="1" spans="1:11">
      <c r="A18" s="67"/>
      <c r="B18" s="84" t="s">
        <v>147</v>
      </c>
      <c r="C18" s="20">
        <v>0</v>
      </c>
      <c r="D18" s="20">
        <v>0</v>
      </c>
      <c r="E18" s="20">
        <v>0</v>
      </c>
      <c r="F18" s="20">
        <v>546</v>
      </c>
      <c r="G18" s="20">
        <v>618</v>
      </c>
      <c r="H18" s="76">
        <f t="shared" si="0"/>
        <v>0</v>
      </c>
      <c r="I18" s="70">
        <f t="shared" si="1"/>
        <v>0</v>
      </c>
      <c r="J18" s="70">
        <f t="shared" si="2"/>
        <v>0</v>
      </c>
      <c r="K18" s="70">
        <f t="shared" si="3"/>
        <v>113.186813186813</v>
      </c>
    </row>
    <row r="19" ht="20.25" customHeight="1" spans="1:11">
      <c r="A19" s="67"/>
      <c r="B19" s="84" t="s">
        <v>148</v>
      </c>
      <c r="C19" s="20">
        <v>0</v>
      </c>
      <c r="D19" s="20">
        <v>0</v>
      </c>
      <c r="E19" s="20">
        <v>0</v>
      </c>
      <c r="F19" s="20">
        <v>10</v>
      </c>
      <c r="G19" s="20">
        <v>24</v>
      </c>
      <c r="H19" s="76">
        <f t="shared" si="0"/>
        <v>0</v>
      </c>
      <c r="I19" s="70">
        <f t="shared" si="1"/>
        <v>0</v>
      </c>
      <c r="J19" s="70">
        <f t="shared" si="2"/>
        <v>0</v>
      </c>
      <c r="K19" s="70">
        <f t="shared" si="3"/>
        <v>240</v>
      </c>
    </row>
    <row r="20" ht="20.25" customHeight="1" spans="1:11">
      <c r="A20" s="67"/>
      <c r="B20" s="84" t="s">
        <v>149</v>
      </c>
      <c r="C20" s="20">
        <v>0</v>
      </c>
      <c r="D20" s="20">
        <v>0</v>
      </c>
      <c r="E20" s="20">
        <v>0</v>
      </c>
      <c r="F20" s="20">
        <v>0</v>
      </c>
      <c r="G20" s="20">
        <v>0</v>
      </c>
      <c r="H20" s="76">
        <f t="shared" si="0"/>
        <v>0</v>
      </c>
      <c r="I20" s="70">
        <f t="shared" si="1"/>
        <v>0</v>
      </c>
      <c r="J20" s="70">
        <f t="shared" si="2"/>
        <v>0</v>
      </c>
      <c r="K20" s="70">
        <f t="shared" si="3"/>
        <v>0</v>
      </c>
    </row>
    <row r="21" ht="20.25" customHeight="1" spans="1:11">
      <c r="A21" s="67"/>
      <c r="B21" s="84" t="s">
        <v>159</v>
      </c>
      <c r="C21" s="20">
        <v>0</v>
      </c>
      <c r="D21" s="20">
        <v>0</v>
      </c>
      <c r="E21" s="20">
        <v>0</v>
      </c>
      <c r="F21" s="20">
        <v>18</v>
      </c>
      <c r="G21" s="20">
        <v>27</v>
      </c>
      <c r="H21" s="76">
        <f t="shared" si="0"/>
        <v>0</v>
      </c>
      <c r="I21" s="70">
        <f t="shared" si="1"/>
        <v>0</v>
      </c>
      <c r="J21" s="70">
        <f t="shared" si="2"/>
        <v>0</v>
      </c>
      <c r="K21" s="70">
        <f t="shared" si="3"/>
        <v>150</v>
      </c>
    </row>
    <row r="22" ht="20.25" customHeight="1" spans="1:11">
      <c r="A22" s="67"/>
      <c r="B22" s="84" t="s">
        <v>160</v>
      </c>
      <c r="C22" s="20">
        <v>0</v>
      </c>
      <c r="D22" s="20">
        <v>0</v>
      </c>
      <c r="E22" s="20">
        <v>0</v>
      </c>
      <c r="F22" s="20">
        <v>17</v>
      </c>
      <c r="G22" s="20">
        <v>0</v>
      </c>
      <c r="H22" s="76">
        <f t="shared" si="0"/>
        <v>0</v>
      </c>
      <c r="I22" s="70">
        <f t="shared" si="1"/>
        <v>0</v>
      </c>
      <c r="J22" s="70">
        <f t="shared" si="2"/>
        <v>0</v>
      </c>
      <c r="K22" s="70">
        <f t="shared" si="3"/>
        <v>0</v>
      </c>
    </row>
    <row r="23" ht="20.25" customHeight="1" spans="1:11">
      <c r="A23" s="67"/>
      <c r="B23" s="84" t="s">
        <v>161</v>
      </c>
      <c r="C23" s="20">
        <v>0</v>
      </c>
      <c r="D23" s="20">
        <v>0</v>
      </c>
      <c r="E23" s="20">
        <v>0</v>
      </c>
      <c r="F23" s="20">
        <v>0</v>
      </c>
      <c r="G23" s="20">
        <v>0</v>
      </c>
      <c r="H23" s="76">
        <f t="shared" si="0"/>
        <v>0</v>
      </c>
      <c r="I23" s="70">
        <f t="shared" si="1"/>
        <v>0</v>
      </c>
      <c r="J23" s="70">
        <f t="shared" si="2"/>
        <v>0</v>
      </c>
      <c r="K23" s="70">
        <f t="shared" si="3"/>
        <v>0</v>
      </c>
    </row>
    <row r="24" ht="20.25" customHeight="1" spans="1:11">
      <c r="A24" s="67"/>
      <c r="B24" s="84" t="s">
        <v>156</v>
      </c>
      <c r="C24" s="20">
        <v>0</v>
      </c>
      <c r="D24" s="20">
        <v>0</v>
      </c>
      <c r="E24" s="20">
        <v>0</v>
      </c>
      <c r="F24" s="20">
        <v>0</v>
      </c>
      <c r="G24" s="20">
        <v>0</v>
      </c>
      <c r="H24" s="76">
        <f t="shared" si="0"/>
        <v>0</v>
      </c>
      <c r="I24" s="70">
        <f t="shared" si="1"/>
        <v>0</v>
      </c>
      <c r="J24" s="70">
        <f t="shared" si="2"/>
        <v>0</v>
      </c>
      <c r="K24" s="70">
        <f t="shared" si="3"/>
        <v>0</v>
      </c>
    </row>
    <row r="25" ht="20.25" customHeight="1" spans="1:11">
      <c r="A25" s="67"/>
      <c r="B25" s="84" t="s">
        <v>162</v>
      </c>
      <c r="C25" s="20">
        <v>0</v>
      </c>
      <c r="D25" s="20">
        <v>0</v>
      </c>
      <c r="E25" s="20">
        <v>0</v>
      </c>
      <c r="F25" s="20">
        <v>0</v>
      </c>
      <c r="G25" s="20">
        <v>10</v>
      </c>
      <c r="H25" s="76">
        <f t="shared" si="0"/>
        <v>0</v>
      </c>
      <c r="I25" s="70">
        <f t="shared" si="1"/>
        <v>0</v>
      </c>
      <c r="J25" s="70">
        <f t="shared" si="2"/>
        <v>0</v>
      </c>
      <c r="K25" s="70">
        <f t="shared" si="3"/>
        <v>0</v>
      </c>
    </row>
    <row r="26" ht="20.25" customHeight="1" spans="1:11">
      <c r="A26" s="67"/>
      <c r="B26" s="84" t="s">
        <v>163</v>
      </c>
      <c r="C26" s="20">
        <v>0</v>
      </c>
      <c r="D26" s="20">
        <v>3918</v>
      </c>
      <c r="E26" s="20">
        <v>6453</v>
      </c>
      <c r="F26" s="20">
        <v>4447</v>
      </c>
      <c r="G26" s="20">
        <v>6453</v>
      </c>
      <c r="H26" s="76">
        <f t="shared" si="0"/>
        <v>0</v>
      </c>
      <c r="I26" s="70">
        <f t="shared" si="1"/>
        <v>164.701378254211</v>
      </c>
      <c r="J26" s="70">
        <f t="shared" si="2"/>
        <v>100</v>
      </c>
      <c r="K26" s="70">
        <f t="shared" si="3"/>
        <v>145.109062289184</v>
      </c>
    </row>
    <row r="27" ht="20.25" customHeight="1" spans="1:11">
      <c r="A27" s="67"/>
      <c r="B27" s="84" t="s">
        <v>147</v>
      </c>
      <c r="C27" s="20">
        <v>0</v>
      </c>
      <c r="D27" s="20">
        <v>0</v>
      </c>
      <c r="E27" s="20">
        <v>0</v>
      </c>
      <c r="F27" s="20">
        <v>4010</v>
      </c>
      <c r="G27" s="20">
        <v>6208</v>
      </c>
      <c r="H27" s="76">
        <f t="shared" si="0"/>
        <v>0</v>
      </c>
      <c r="I27" s="70">
        <f t="shared" si="1"/>
        <v>0</v>
      </c>
      <c r="J27" s="70">
        <f t="shared" si="2"/>
        <v>0</v>
      </c>
      <c r="K27" s="70">
        <f t="shared" si="3"/>
        <v>154.812967581047</v>
      </c>
    </row>
    <row r="28" ht="20.25" customHeight="1" spans="1:11">
      <c r="A28" s="67"/>
      <c r="B28" s="84" t="s">
        <v>148</v>
      </c>
      <c r="C28" s="20">
        <v>0</v>
      </c>
      <c r="D28" s="20">
        <v>0</v>
      </c>
      <c r="E28" s="20">
        <v>0</v>
      </c>
      <c r="F28" s="20">
        <v>3</v>
      </c>
      <c r="G28" s="20">
        <v>0</v>
      </c>
      <c r="H28" s="76">
        <f t="shared" si="0"/>
        <v>0</v>
      </c>
      <c r="I28" s="70">
        <f t="shared" si="1"/>
        <v>0</v>
      </c>
      <c r="J28" s="70">
        <f t="shared" si="2"/>
        <v>0</v>
      </c>
      <c r="K28" s="70">
        <f t="shared" si="3"/>
        <v>0</v>
      </c>
    </row>
    <row r="29" ht="20.25" customHeight="1" spans="1:11">
      <c r="A29" s="67"/>
      <c r="B29" s="84" t="s">
        <v>149</v>
      </c>
      <c r="C29" s="20">
        <v>0</v>
      </c>
      <c r="D29" s="20">
        <v>0</v>
      </c>
      <c r="E29" s="20">
        <v>0</v>
      </c>
      <c r="F29" s="20">
        <v>0</v>
      </c>
      <c r="G29" s="20">
        <v>0</v>
      </c>
      <c r="H29" s="76">
        <f t="shared" si="0"/>
        <v>0</v>
      </c>
      <c r="I29" s="70">
        <f t="shared" si="1"/>
        <v>0</v>
      </c>
      <c r="J29" s="70">
        <f t="shared" si="2"/>
        <v>0</v>
      </c>
      <c r="K29" s="70">
        <f t="shared" si="3"/>
        <v>0</v>
      </c>
    </row>
    <row r="30" ht="20.25" customHeight="1" spans="1:11">
      <c r="A30" s="67"/>
      <c r="B30" s="84" t="s">
        <v>164</v>
      </c>
      <c r="C30" s="20">
        <v>0</v>
      </c>
      <c r="D30" s="20">
        <v>0</v>
      </c>
      <c r="E30" s="20">
        <v>0</v>
      </c>
      <c r="F30" s="20">
        <v>0</v>
      </c>
      <c r="G30" s="20">
        <v>0</v>
      </c>
      <c r="H30" s="76">
        <f t="shared" si="0"/>
        <v>0</v>
      </c>
      <c r="I30" s="70">
        <f t="shared" si="1"/>
        <v>0</v>
      </c>
      <c r="J30" s="70">
        <f t="shared" si="2"/>
        <v>0</v>
      </c>
      <c r="K30" s="70">
        <f t="shared" si="3"/>
        <v>0</v>
      </c>
    </row>
    <row r="31" ht="20.25" customHeight="1" spans="1:11">
      <c r="A31" s="67"/>
      <c r="B31" s="84" t="s">
        <v>165</v>
      </c>
      <c r="C31" s="20">
        <v>0</v>
      </c>
      <c r="D31" s="20">
        <v>0</v>
      </c>
      <c r="E31" s="20">
        <v>0</v>
      </c>
      <c r="F31" s="20">
        <v>0</v>
      </c>
      <c r="G31" s="20">
        <v>0</v>
      </c>
      <c r="H31" s="76">
        <f t="shared" si="0"/>
        <v>0</v>
      </c>
      <c r="I31" s="70">
        <f t="shared" si="1"/>
        <v>0</v>
      </c>
      <c r="J31" s="70">
        <f t="shared" si="2"/>
        <v>0</v>
      </c>
      <c r="K31" s="70">
        <f t="shared" si="3"/>
        <v>0</v>
      </c>
    </row>
    <row r="32" ht="20.25" customHeight="1" spans="1:11">
      <c r="A32" s="67"/>
      <c r="B32" s="84" t="s">
        <v>166</v>
      </c>
      <c r="C32" s="20">
        <v>0</v>
      </c>
      <c r="D32" s="20">
        <v>0</v>
      </c>
      <c r="E32" s="20">
        <v>0</v>
      </c>
      <c r="F32" s="20">
        <v>0</v>
      </c>
      <c r="G32" s="20">
        <v>0</v>
      </c>
      <c r="H32" s="76">
        <f t="shared" si="0"/>
        <v>0</v>
      </c>
      <c r="I32" s="70">
        <f t="shared" si="1"/>
        <v>0</v>
      </c>
      <c r="J32" s="70">
        <f t="shared" si="2"/>
        <v>0</v>
      </c>
      <c r="K32" s="70">
        <f t="shared" si="3"/>
        <v>0</v>
      </c>
    </row>
    <row r="33" ht="20.25" customHeight="1" spans="1:11">
      <c r="A33" s="67"/>
      <c r="B33" s="84" t="s">
        <v>167</v>
      </c>
      <c r="C33" s="20">
        <v>0</v>
      </c>
      <c r="D33" s="20">
        <v>0</v>
      </c>
      <c r="E33" s="20">
        <v>0</v>
      </c>
      <c r="F33" s="20">
        <v>8</v>
      </c>
      <c r="G33" s="20">
        <v>5</v>
      </c>
      <c r="H33" s="76">
        <f t="shared" si="0"/>
        <v>0</v>
      </c>
      <c r="I33" s="70">
        <f t="shared" si="1"/>
        <v>0</v>
      </c>
      <c r="J33" s="70">
        <f t="shared" si="2"/>
        <v>0</v>
      </c>
      <c r="K33" s="70">
        <f t="shared" si="3"/>
        <v>62.5</v>
      </c>
    </row>
    <row r="34" ht="20.25" customHeight="1" spans="1:11">
      <c r="A34" s="67"/>
      <c r="B34" s="84" t="s">
        <v>168</v>
      </c>
      <c r="C34" s="20">
        <v>0</v>
      </c>
      <c r="D34" s="20">
        <v>0</v>
      </c>
      <c r="E34" s="20">
        <v>0</v>
      </c>
      <c r="F34" s="20">
        <v>0</v>
      </c>
      <c r="G34" s="20">
        <v>0</v>
      </c>
      <c r="H34" s="76">
        <f t="shared" si="0"/>
        <v>0</v>
      </c>
      <c r="I34" s="70">
        <f t="shared" si="1"/>
        <v>0</v>
      </c>
      <c r="J34" s="70">
        <f t="shared" si="2"/>
        <v>0</v>
      </c>
      <c r="K34" s="70">
        <f t="shared" si="3"/>
        <v>0</v>
      </c>
    </row>
    <row r="35" ht="20.25" customHeight="1" spans="1:11">
      <c r="A35" s="67"/>
      <c r="B35" s="84" t="s">
        <v>156</v>
      </c>
      <c r="C35" s="20">
        <v>0</v>
      </c>
      <c r="D35" s="20">
        <v>0</v>
      </c>
      <c r="E35" s="20">
        <v>0</v>
      </c>
      <c r="F35" s="20">
        <v>0</v>
      </c>
      <c r="G35" s="20">
        <v>0</v>
      </c>
      <c r="H35" s="76">
        <f t="shared" si="0"/>
        <v>0</v>
      </c>
      <c r="I35" s="70">
        <f t="shared" si="1"/>
        <v>0</v>
      </c>
      <c r="J35" s="70">
        <f t="shared" si="2"/>
        <v>0</v>
      </c>
      <c r="K35" s="70">
        <f t="shared" si="3"/>
        <v>0</v>
      </c>
    </row>
    <row r="36" ht="20.25" customHeight="1" spans="1:11">
      <c r="A36" s="67"/>
      <c r="B36" s="84" t="s">
        <v>169</v>
      </c>
      <c r="C36" s="20">
        <v>0</v>
      </c>
      <c r="D36" s="20">
        <v>0</v>
      </c>
      <c r="E36" s="20">
        <v>0</v>
      </c>
      <c r="F36" s="20">
        <v>426</v>
      </c>
      <c r="G36" s="20">
        <v>240</v>
      </c>
      <c r="H36" s="76">
        <f t="shared" si="0"/>
        <v>0</v>
      </c>
      <c r="I36" s="70">
        <f t="shared" si="1"/>
        <v>0</v>
      </c>
      <c r="J36" s="70">
        <f t="shared" si="2"/>
        <v>0</v>
      </c>
      <c r="K36" s="70">
        <f t="shared" si="3"/>
        <v>56.3380281690141</v>
      </c>
    </row>
    <row r="37" ht="20.25" customHeight="1" spans="1:11">
      <c r="A37" s="67"/>
      <c r="B37" s="84" t="s">
        <v>170</v>
      </c>
      <c r="C37" s="20">
        <v>0</v>
      </c>
      <c r="D37" s="20">
        <v>494</v>
      </c>
      <c r="E37" s="20">
        <v>1780</v>
      </c>
      <c r="F37" s="20">
        <v>1073</v>
      </c>
      <c r="G37" s="20">
        <v>1780</v>
      </c>
      <c r="H37" s="76">
        <f t="shared" si="0"/>
        <v>0</v>
      </c>
      <c r="I37" s="70">
        <f t="shared" si="1"/>
        <v>360.323886639676</v>
      </c>
      <c r="J37" s="70">
        <f t="shared" si="2"/>
        <v>100</v>
      </c>
      <c r="K37" s="70">
        <f t="shared" si="3"/>
        <v>165.890027958993</v>
      </c>
    </row>
    <row r="38" ht="20.25" customHeight="1" spans="1:11">
      <c r="A38" s="67"/>
      <c r="B38" s="84" t="s">
        <v>147</v>
      </c>
      <c r="C38" s="20">
        <v>0</v>
      </c>
      <c r="D38" s="20">
        <v>0</v>
      </c>
      <c r="E38" s="20">
        <v>0</v>
      </c>
      <c r="F38" s="20">
        <v>579</v>
      </c>
      <c r="G38" s="20">
        <v>567</v>
      </c>
      <c r="H38" s="76">
        <f t="shared" si="0"/>
        <v>0</v>
      </c>
      <c r="I38" s="70">
        <f t="shared" si="1"/>
        <v>0</v>
      </c>
      <c r="J38" s="70">
        <f t="shared" si="2"/>
        <v>0</v>
      </c>
      <c r="K38" s="70">
        <f t="shared" si="3"/>
        <v>97.9274611398964</v>
      </c>
    </row>
    <row r="39" ht="20.25" customHeight="1" spans="1:11">
      <c r="A39" s="67"/>
      <c r="B39" s="84" t="s">
        <v>148</v>
      </c>
      <c r="C39" s="20">
        <v>0</v>
      </c>
      <c r="D39" s="20">
        <v>0</v>
      </c>
      <c r="E39" s="20">
        <v>0</v>
      </c>
      <c r="F39" s="20">
        <v>0</v>
      </c>
      <c r="G39" s="20">
        <v>0</v>
      </c>
      <c r="H39" s="76">
        <f t="shared" si="0"/>
        <v>0</v>
      </c>
      <c r="I39" s="70">
        <f t="shared" si="1"/>
        <v>0</v>
      </c>
      <c r="J39" s="70">
        <f t="shared" si="2"/>
        <v>0</v>
      </c>
      <c r="K39" s="70">
        <f t="shared" si="3"/>
        <v>0</v>
      </c>
    </row>
    <row r="40" ht="20.25" customHeight="1" spans="1:11">
      <c r="A40" s="67"/>
      <c r="B40" s="84" t="s">
        <v>149</v>
      </c>
      <c r="C40" s="20">
        <v>0</v>
      </c>
      <c r="D40" s="20">
        <v>0</v>
      </c>
      <c r="E40" s="20">
        <v>0</v>
      </c>
      <c r="F40" s="20">
        <v>0</v>
      </c>
      <c r="G40" s="20">
        <v>0</v>
      </c>
      <c r="H40" s="76">
        <f t="shared" si="0"/>
        <v>0</v>
      </c>
      <c r="I40" s="70">
        <f t="shared" si="1"/>
        <v>0</v>
      </c>
      <c r="J40" s="70">
        <f t="shared" si="2"/>
        <v>0</v>
      </c>
      <c r="K40" s="70">
        <f t="shared" si="3"/>
        <v>0</v>
      </c>
    </row>
    <row r="41" ht="20.25" customHeight="1" spans="1:11">
      <c r="A41" s="67"/>
      <c r="B41" s="84" t="s">
        <v>171</v>
      </c>
      <c r="C41" s="20">
        <v>0</v>
      </c>
      <c r="D41" s="20">
        <v>0</v>
      </c>
      <c r="E41" s="20">
        <v>0</v>
      </c>
      <c r="F41" s="20">
        <v>0</v>
      </c>
      <c r="G41" s="20">
        <v>0</v>
      </c>
      <c r="H41" s="76">
        <f t="shared" si="0"/>
        <v>0</v>
      </c>
      <c r="I41" s="70">
        <f t="shared" si="1"/>
        <v>0</v>
      </c>
      <c r="J41" s="70">
        <f t="shared" si="2"/>
        <v>0</v>
      </c>
      <c r="K41" s="70">
        <f t="shared" si="3"/>
        <v>0</v>
      </c>
    </row>
    <row r="42" ht="20.25" customHeight="1" spans="1:11">
      <c r="A42" s="67"/>
      <c r="B42" s="84" t="s">
        <v>172</v>
      </c>
      <c r="C42" s="20">
        <v>0</v>
      </c>
      <c r="D42" s="20">
        <v>0</v>
      </c>
      <c r="E42" s="20">
        <v>0</v>
      </c>
      <c r="F42" s="20">
        <v>0</v>
      </c>
      <c r="G42" s="20">
        <v>0</v>
      </c>
      <c r="H42" s="76">
        <f t="shared" si="0"/>
        <v>0</v>
      </c>
      <c r="I42" s="70">
        <f t="shared" si="1"/>
        <v>0</v>
      </c>
      <c r="J42" s="70">
        <f t="shared" si="2"/>
        <v>0</v>
      </c>
      <c r="K42" s="70">
        <f t="shared" si="3"/>
        <v>0</v>
      </c>
    </row>
    <row r="43" ht="20.25" customHeight="1" spans="1:11">
      <c r="A43" s="67"/>
      <c r="B43" s="84" t="s">
        <v>173</v>
      </c>
      <c r="C43" s="20">
        <v>0</v>
      </c>
      <c r="D43" s="20">
        <v>0</v>
      </c>
      <c r="E43" s="20">
        <v>0</v>
      </c>
      <c r="F43" s="20">
        <v>0</v>
      </c>
      <c r="G43" s="20">
        <v>0</v>
      </c>
      <c r="H43" s="76">
        <f t="shared" si="0"/>
        <v>0</v>
      </c>
      <c r="I43" s="70">
        <f t="shared" si="1"/>
        <v>0</v>
      </c>
      <c r="J43" s="70">
        <f t="shared" si="2"/>
        <v>0</v>
      </c>
      <c r="K43" s="70">
        <f t="shared" si="3"/>
        <v>0</v>
      </c>
    </row>
    <row r="44" ht="20.25" customHeight="1" spans="1:11">
      <c r="A44" s="67"/>
      <c r="B44" s="84" t="s">
        <v>174</v>
      </c>
      <c r="C44" s="20">
        <v>0</v>
      </c>
      <c r="D44" s="20">
        <v>0</v>
      </c>
      <c r="E44" s="20">
        <v>0</v>
      </c>
      <c r="F44" s="20">
        <v>0</v>
      </c>
      <c r="G44" s="20">
        <v>0</v>
      </c>
      <c r="H44" s="76">
        <f t="shared" si="0"/>
        <v>0</v>
      </c>
      <c r="I44" s="70">
        <f t="shared" si="1"/>
        <v>0</v>
      </c>
      <c r="J44" s="70">
        <f t="shared" si="2"/>
        <v>0</v>
      </c>
      <c r="K44" s="70">
        <f t="shared" si="3"/>
        <v>0</v>
      </c>
    </row>
    <row r="45" ht="20.25" customHeight="1" spans="1:11">
      <c r="A45" s="67"/>
      <c r="B45" s="84" t="s">
        <v>175</v>
      </c>
      <c r="C45" s="20">
        <v>0</v>
      </c>
      <c r="D45" s="20">
        <v>0</v>
      </c>
      <c r="E45" s="20">
        <v>0</v>
      </c>
      <c r="F45" s="20">
        <v>0</v>
      </c>
      <c r="G45" s="20">
        <v>0</v>
      </c>
      <c r="H45" s="76">
        <f t="shared" si="0"/>
        <v>0</v>
      </c>
      <c r="I45" s="70">
        <f t="shared" si="1"/>
        <v>0</v>
      </c>
      <c r="J45" s="70">
        <f t="shared" si="2"/>
        <v>0</v>
      </c>
      <c r="K45" s="70">
        <f t="shared" si="3"/>
        <v>0</v>
      </c>
    </row>
    <row r="46" ht="20.25" customHeight="1" spans="1:11">
      <c r="A46" s="67"/>
      <c r="B46" s="84" t="s">
        <v>156</v>
      </c>
      <c r="C46" s="20">
        <v>0</v>
      </c>
      <c r="D46" s="20">
        <v>0</v>
      </c>
      <c r="E46" s="20">
        <v>0</v>
      </c>
      <c r="F46" s="20">
        <v>0</v>
      </c>
      <c r="G46" s="20">
        <v>0</v>
      </c>
      <c r="H46" s="76">
        <f t="shared" si="0"/>
        <v>0</v>
      </c>
      <c r="I46" s="70">
        <f t="shared" si="1"/>
        <v>0</v>
      </c>
      <c r="J46" s="70">
        <f t="shared" si="2"/>
        <v>0</v>
      </c>
      <c r="K46" s="70">
        <f t="shared" si="3"/>
        <v>0</v>
      </c>
    </row>
    <row r="47" ht="20.25" customHeight="1" spans="1:11">
      <c r="A47" s="67"/>
      <c r="B47" s="84" t="s">
        <v>176</v>
      </c>
      <c r="C47" s="20">
        <v>0</v>
      </c>
      <c r="D47" s="20">
        <v>0</v>
      </c>
      <c r="E47" s="20">
        <v>0</v>
      </c>
      <c r="F47" s="20">
        <v>494</v>
      </c>
      <c r="G47" s="20">
        <v>1213</v>
      </c>
      <c r="H47" s="76">
        <f t="shared" si="0"/>
        <v>0</v>
      </c>
      <c r="I47" s="70">
        <f t="shared" si="1"/>
        <v>0</v>
      </c>
      <c r="J47" s="70">
        <f t="shared" si="2"/>
        <v>0</v>
      </c>
      <c r="K47" s="70">
        <f t="shared" si="3"/>
        <v>245.546558704453</v>
      </c>
    </row>
    <row r="48" ht="20.25" customHeight="1" spans="1:11">
      <c r="A48" s="67"/>
      <c r="B48" s="84" t="s">
        <v>177</v>
      </c>
      <c r="C48" s="20">
        <v>0</v>
      </c>
      <c r="D48" s="20">
        <v>326</v>
      </c>
      <c r="E48" s="20">
        <v>385</v>
      </c>
      <c r="F48" s="20">
        <v>432</v>
      </c>
      <c r="G48" s="20">
        <v>385</v>
      </c>
      <c r="H48" s="76">
        <f t="shared" si="0"/>
        <v>0</v>
      </c>
      <c r="I48" s="70">
        <f t="shared" si="1"/>
        <v>118.098159509202</v>
      </c>
      <c r="J48" s="70">
        <f t="shared" si="2"/>
        <v>100</v>
      </c>
      <c r="K48" s="70">
        <f t="shared" si="3"/>
        <v>89.1203703703704</v>
      </c>
    </row>
    <row r="49" ht="20.25" customHeight="1" spans="1:11">
      <c r="A49" s="67"/>
      <c r="B49" s="84" t="s">
        <v>147</v>
      </c>
      <c r="C49" s="20">
        <v>0</v>
      </c>
      <c r="D49" s="20">
        <v>0</v>
      </c>
      <c r="E49" s="20">
        <v>0</v>
      </c>
      <c r="F49" s="20">
        <v>134</v>
      </c>
      <c r="G49" s="20">
        <v>126</v>
      </c>
      <c r="H49" s="76">
        <f t="shared" si="0"/>
        <v>0</v>
      </c>
      <c r="I49" s="70">
        <f t="shared" si="1"/>
        <v>0</v>
      </c>
      <c r="J49" s="70">
        <f t="shared" si="2"/>
        <v>0</v>
      </c>
      <c r="K49" s="70">
        <f t="shared" si="3"/>
        <v>94.0298507462687</v>
      </c>
    </row>
    <row r="50" ht="20.25" customHeight="1" spans="1:11">
      <c r="A50" s="67"/>
      <c r="B50" s="84" t="s">
        <v>148</v>
      </c>
      <c r="C50" s="20">
        <v>0</v>
      </c>
      <c r="D50" s="20">
        <v>0</v>
      </c>
      <c r="E50" s="20">
        <v>0</v>
      </c>
      <c r="F50" s="20">
        <v>0</v>
      </c>
      <c r="G50" s="20">
        <v>0</v>
      </c>
      <c r="H50" s="76">
        <f t="shared" si="0"/>
        <v>0</v>
      </c>
      <c r="I50" s="70">
        <f t="shared" si="1"/>
        <v>0</v>
      </c>
      <c r="J50" s="70">
        <f t="shared" si="2"/>
        <v>0</v>
      </c>
      <c r="K50" s="70">
        <f t="shared" si="3"/>
        <v>0</v>
      </c>
    </row>
    <row r="51" ht="20.25" customHeight="1" spans="1:11">
      <c r="A51" s="67"/>
      <c r="B51" s="84" t="s">
        <v>149</v>
      </c>
      <c r="C51" s="20">
        <v>0</v>
      </c>
      <c r="D51" s="20">
        <v>0</v>
      </c>
      <c r="E51" s="20">
        <v>0</v>
      </c>
      <c r="F51" s="20">
        <v>0</v>
      </c>
      <c r="G51" s="20">
        <v>0</v>
      </c>
      <c r="H51" s="76">
        <f t="shared" si="0"/>
        <v>0</v>
      </c>
      <c r="I51" s="70">
        <f t="shared" si="1"/>
        <v>0</v>
      </c>
      <c r="J51" s="70">
        <f t="shared" si="2"/>
        <v>0</v>
      </c>
      <c r="K51" s="70">
        <f t="shared" si="3"/>
        <v>0</v>
      </c>
    </row>
    <row r="52" ht="20.25" customHeight="1" spans="1:11">
      <c r="A52" s="67"/>
      <c r="B52" s="84" t="s">
        <v>178</v>
      </c>
      <c r="C52" s="20">
        <v>0</v>
      </c>
      <c r="D52" s="20">
        <v>0</v>
      </c>
      <c r="E52" s="20">
        <v>0</v>
      </c>
      <c r="F52" s="20">
        <v>0</v>
      </c>
      <c r="G52" s="20">
        <v>0</v>
      </c>
      <c r="H52" s="76">
        <f t="shared" si="0"/>
        <v>0</v>
      </c>
      <c r="I52" s="70">
        <f t="shared" si="1"/>
        <v>0</v>
      </c>
      <c r="J52" s="70">
        <f t="shared" si="2"/>
        <v>0</v>
      </c>
      <c r="K52" s="70">
        <f t="shared" si="3"/>
        <v>0</v>
      </c>
    </row>
    <row r="53" ht="20.25" customHeight="1" spans="1:11">
      <c r="A53" s="67"/>
      <c r="B53" s="84" t="s">
        <v>179</v>
      </c>
      <c r="C53" s="20">
        <v>0</v>
      </c>
      <c r="D53" s="20">
        <v>0</v>
      </c>
      <c r="E53" s="20">
        <v>0</v>
      </c>
      <c r="F53" s="20">
        <v>6</v>
      </c>
      <c r="G53" s="20">
        <v>4</v>
      </c>
      <c r="H53" s="76">
        <f t="shared" si="0"/>
        <v>0</v>
      </c>
      <c r="I53" s="70">
        <f t="shared" si="1"/>
        <v>0</v>
      </c>
      <c r="J53" s="70">
        <f t="shared" si="2"/>
        <v>0</v>
      </c>
      <c r="K53" s="70">
        <f t="shared" si="3"/>
        <v>66.6666666666667</v>
      </c>
    </row>
    <row r="54" ht="20.25" customHeight="1" spans="1:11">
      <c r="A54" s="67"/>
      <c r="B54" s="84" t="s">
        <v>180</v>
      </c>
      <c r="C54" s="20">
        <v>0</v>
      </c>
      <c r="D54" s="20">
        <v>0</v>
      </c>
      <c r="E54" s="20">
        <v>0</v>
      </c>
      <c r="F54" s="20">
        <v>0</v>
      </c>
      <c r="G54" s="20">
        <v>0</v>
      </c>
      <c r="H54" s="76">
        <f t="shared" si="0"/>
        <v>0</v>
      </c>
      <c r="I54" s="70">
        <f t="shared" si="1"/>
        <v>0</v>
      </c>
      <c r="J54" s="70">
        <f t="shared" si="2"/>
        <v>0</v>
      </c>
      <c r="K54" s="70">
        <f t="shared" si="3"/>
        <v>0</v>
      </c>
    </row>
    <row r="55" ht="20.25" customHeight="1" spans="1:11">
      <c r="A55" s="67"/>
      <c r="B55" s="84" t="s">
        <v>181</v>
      </c>
      <c r="C55" s="20">
        <v>0</v>
      </c>
      <c r="D55" s="20">
        <v>0</v>
      </c>
      <c r="E55" s="20">
        <v>0</v>
      </c>
      <c r="F55" s="20">
        <v>70</v>
      </c>
      <c r="G55" s="20">
        <v>8</v>
      </c>
      <c r="H55" s="76">
        <f t="shared" si="0"/>
        <v>0</v>
      </c>
      <c r="I55" s="70">
        <f t="shared" si="1"/>
        <v>0</v>
      </c>
      <c r="J55" s="70">
        <f t="shared" si="2"/>
        <v>0</v>
      </c>
      <c r="K55" s="70">
        <f t="shared" si="3"/>
        <v>11.4285714285714</v>
      </c>
    </row>
    <row r="56" ht="20.25" customHeight="1" spans="1:11">
      <c r="A56" s="67"/>
      <c r="B56" s="84" t="s">
        <v>182</v>
      </c>
      <c r="C56" s="20">
        <v>0</v>
      </c>
      <c r="D56" s="20">
        <v>0</v>
      </c>
      <c r="E56" s="20">
        <v>0</v>
      </c>
      <c r="F56" s="20">
        <v>61</v>
      </c>
      <c r="G56" s="20">
        <v>66</v>
      </c>
      <c r="H56" s="76">
        <f t="shared" si="0"/>
        <v>0</v>
      </c>
      <c r="I56" s="70">
        <f t="shared" si="1"/>
        <v>0</v>
      </c>
      <c r="J56" s="70">
        <f t="shared" si="2"/>
        <v>0</v>
      </c>
      <c r="K56" s="70">
        <f t="shared" si="3"/>
        <v>108.196721311475</v>
      </c>
    </row>
    <row r="57" ht="20.25" customHeight="1" spans="1:11">
      <c r="A57" s="67"/>
      <c r="B57" s="84" t="s">
        <v>156</v>
      </c>
      <c r="C57" s="20">
        <v>0</v>
      </c>
      <c r="D57" s="20">
        <v>0</v>
      </c>
      <c r="E57" s="20">
        <v>0</v>
      </c>
      <c r="F57" s="20">
        <v>152</v>
      </c>
      <c r="G57" s="20">
        <v>181</v>
      </c>
      <c r="H57" s="76">
        <f t="shared" si="0"/>
        <v>0</v>
      </c>
      <c r="I57" s="70">
        <f t="shared" si="1"/>
        <v>0</v>
      </c>
      <c r="J57" s="70">
        <f t="shared" si="2"/>
        <v>0</v>
      </c>
      <c r="K57" s="70">
        <f t="shared" si="3"/>
        <v>119.078947368421</v>
      </c>
    </row>
    <row r="58" ht="20.25" customHeight="1" spans="1:11">
      <c r="A58" s="67"/>
      <c r="B58" s="84" t="s">
        <v>183</v>
      </c>
      <c r="C58" s="20">
        <v>0</v>
      </c>
      <c r="D58" s="20">
        <v>0</v>
      </c>
      <c r="E58" s="20">
        <v>0</v>
      </c>
      <c r="F58" s="20">
        <v>9</v>
      </c>
      <c r="G58" s="20">
        <v>0</v>
      </c>
      <c r="H58" s="76">
        <f t="shared" si="0"/>
        <v>0</v>
      </c>
      <c r="I58" s="70">
        <f t="shared" si="1"/>
        <v>0</v>
      </c>
      <c r="J58" s="70">
        <f t="shared" si="2"/>
        <v>0</v>
      </c>
      <c r="K58" s="70">
        <f t="shared" si="3"/>
        <v>0</v>
      </c>
    </row>
    <row r="59" ht="20.25" customHeight="1" spans="1:11">
      <c r="A59" s="67"/>
      <c r="B59" s="84" t="s">
        <v>184</v>
      </c>
      <c r="C59" s="20">
        <v>0</v>
      </c>
      <c r="D59" s="20">
        <v>1350</v>
      </c>
      <c r="E59" s="20">
        <v>1582</v>
      </c>
      <c r="F59" s="20">
        <v>1550</v>
      </c>
      <c r="G59" s="20">
        <v>1582</v>
      </c>
      <c r="H59" s="76">
        <f t="shared" si="0"/>
        <v>0</v>
      </c>
      <c r="I59" s="70">
        <f t="shared" si="1"/>
        <v>117.185185185185</v>
      </c>
      <c r="J59" s="70">
        <f t="shared" si="2"/>
        <v>100</v>
      </c>
      <c r="K59" s="70">
        <f t="shared" si="3"/>
        <v>102.064516129032</v>
      </c>
    </row>
    <row r="60" ht="20.25" customHeight="1" spans="1:11">
      <c r="A60" s="67"/>
      <c r="B60" s="84" t="s">
        <v>147</v>
      </c>
      <c r="C60" s="20">
        <v>0</v>
      </c>
      <c r="D60" s="20">
        <v>0</v>
      </c>
      <c r="E60" s="20">
        <v>0</v>
      </c>
      <c r="F60" s="20">
        <v>556</v>
      </c>
      <c r="G60" s="20">
        <v>603</v>
      </c>
      <c r="H60" s="76">
        <f t="shared" si="0"/>
        <v>0</v>
      </c>
      <c r="I60" s="70">
        <f t="shared" si="1"/>
        <v>0</v>
      </c>
      <c r="J60" s="70">
        <f t="shared" si="2"/>
        <v>0</v>
      </c>
      <c r="K60" s="70">
        <f t="shared" si="3"/>
        <v>108.453237410072</v>
      </c>
    </row>
    <row r="61" ht="20.25" customHeight="1" spans="1:11">
      <c r="A61" s="67"/>
      <c r="B61" s="84" t="s">
        <v>148</v>
      </c>
      <c r="C61" s="20">
        <v>0</v>
      </c>
      <c r="D61" s="20">
        <v>0</v>
      </c>
      <c r="E61" s="20">
        <v>0</v>
      </c>
      <c r="F61" s="20">
        <v>0</v>
      </c>
      <c r="G61" s="20">
        <v>3</v>
      </c>
      <c r="H61" s="76">
        <f t="shared" si="0"/>
        <v>0</v>
      </c>
      <c r="I61" s="70">
        <f t="shared" si="1"/>
        <v>0</v>
      </c>
      <c r="J61" s="70">
        <f t="shared" si="2"/>
        <v>0</v>
      </c>
      <c r="K61" s="70">
        <f t="shared" si="3"/>
        <v>0</v>
      </c>
    </row>
    <row r="62" ht="20.25" customHeight="1" spans="1:11">
      <c r="A62" s="67"/>
      <c r="B62" s="84" t="s">
        <v>149</v>
      </c>
      <c r="C62" s="20">
        <v>0</v>
      </c>
      <c r="D62" s="20">
        <v>0</v>
      </c>
      <c r="E62" s="20">
        <v>0</v>
      </c>
      <c r="F62" s="20">
        <v>0</v>
      </c>
      <c r="G62" s="20">
        <v>0</v>
      </c>
      <c r="H62" s="76">
        <f t="shared" si="0"/>
        <v>0</v>
      </c>
      <c r="I62" s="70">
        <f t="shared" si="1"/>
        <v>0</v>
      </c>
      <c r="J62" s="70">
        <f t="shared" si="2"/>
        <v>0</v>
      </c>
      <c r="K62" s="70">
        <f t="shared" si="3"/>
        <v>0</v>
      </c>
    </row>
    <row r="63" ht="20.25" customHeight="1" spans="1:11">
      <c r="A63" s="67"/>
      <c r="B63" s="84" t="s">
        <v>185</v>
      </c>
      <c r="C63" s="20">
        <v>0</v>
      </c>
      <c r="D63" s="20">
        <v>0</v>
      </c>
      <c r="E63" s="20">
        <v>0</v>
      </c>
      <c r="F63" s="20">
        <v>9</v>
      </c>
      <c r="G63" s="20">
        <v>0</v>
      </c>
      <c r="H63" s="76">
        <f t="shared" si="0"/>
        <v>0</v>
      </c>
      <c r="I63" s="70">
        <f t="shared" si="1"/>
        <v>0</v>
      </c>
      <c r="J63" s="70">
        <f t="shared" si="2"/>
        <v>0</v>
      </c>
      <c r="K63" s="70">
        <f t="shared" si="3"/>
        <v>0</v>
      </c>
    </row>
    <row r="64" ht="20.25" customHeight="1" spans="1:11">
      <c r="A64" s="67"/>
      <c r="B64" s="84" t="s">
        <v>186</v>
      </c>
      <c r="C64" s="20">
        <v>0</v>
      </c>
      <c r="D64" s="20">
        <v>0</v>
      </c>
      <c r="E64" s="20">
        <v>0</v>
      </c>
      <c r="F64" s="20">
        <v>0</v>
      </c>
      <c r="G64" s="20">
        <v>0</v>
      </c>
      <c r="H64" s="76">
        <f t="shared" si="0"/>
        <v>0</v>
      </c>
      <c r="I64" s="70">
        <f t="shared" si="1"/>
        <v>0</v>
      </c>
      <c r="J64" s="70">
        <f t="shared" si="2"/>
        <v>0</v>
      </c>
      <c r="K64" s="70">
        <f t="shared" si="3"/>
        <v>0</v>
      </c>
    </row>
    <row r="65" ht="20.25" customHeight="1" spans="1:11">
      <c r="A65" s="67"/>
      <c r="B65" s="84" t="s">
        <v>187</v>
      </c>
      <c r="C65" s="20">
        <v>0</v>
      </c>
      <c r="D65" s="20">
        <v>0</v>
      </c>
      <c r="E65" s="20">
        <v>0</v>
      </c>
      <c r="F65" s="20">
        <v>0</v>
      </c>
      <c r="G65" s="20">
        <v>0</v>
      </c>
      <c r="H65" s="76">
        <f t="shared" si="0"/>
        <v>0</v>
      </c>
      <c r="I65" s="70">
        <f t="shared" si="1"/>
        <v>0</v>
      </c>
      <c r="J65" s="70">
        <f t="shared" si="2"/>
        <v>0</v>
      </c>
      <c r="K65" s="70">
        <f t="shared" si="3"/>
        <v>0</v>
      </c>
    </row>
    <row r="66" ht="20.25" customHeight="1" spans="1:11">
      <c r="A66" s="67"/>
      <c r="B66" s="84" t="s">
        <v>188</v>
      </c>
      <c r="C66" s="20">
        <v>0</v>
      </c>
      <c r="D66" s="20">
        <v>0</v>
      </c>
      <c r="E66" s="20">
        <v>0</v>
      </c>
      <c r="F66" s="20">
        <v>110</v>
      </c>
      <c r="G66" s="20">
        <v>0</v>
      </c>
      <c r="H66" s="76">
        <f t="shared" si="0"/>
        <v>0</v>
      </c>
      <c r="I66" s="70">
        <f t="shared" si="1"/>
        <v>0</v>
      </c>
      <c r="J66" s="70">
        <f t="shared" si="2"/>
        <v>0</v>
      </c>
      <c r="K66" s="70">
        <f t="shared" si="3"/>
        <v>0</v>
      </c>
    </row>
    <row r="67" ht="20.25" customHeight="1" spans="1:11">
      <c r="A67" s="67"/>
      <c r="B67" s="84" t="s">
        <v>189</v>
      </c>
      <c r="C67" s="20">
        <v>0</v>
      </c>
      <c r="D67" s="20">
        <v>0</v>
      </c>
      <c r="E67" s="20">
        <v>0</v>
      </c>
      <c r="F67" s="20">
        <v>0</v>
      </c>
      <c r="G67" s="20">
        <v>0</v>
      </c>
      <c r="H67" s="76">
        <f t="shared" si="0"/>
        <v>0</v>
      </c>
      <c r="I67" s="70">
        <f t="shared" si="1"/>
        <v>0</v>
      </c>
      <c r="J67" s="70">
        <f t="shared" si="2"/>
        <v>0</v>
      </c>
      <c r="K67" s="70">
        <f t="shared" si="3"/>
        <v>0</v>
      </c>
    </row>
    <row r="68" ht="20.25" customHeight="1" spans="1:11">
      <c r="A68" s="67"/>
      <c r="B68" s="84" t="s">
        <v>156</v>
      </c>
      <c r="C68" s="20">
        <v>0</v>
      </c>
      <c r="D68" s="20">
        <v>0</v>
      </c>
      <c r="E68" s="20">
        <v>0</v>
      </c>
      <c r="F68" s="20">
        <v>678</v>
      </c>
      <c r="G68" s="20">
        <v>810</v>
      </c>
      <c r="H68" s="76">
        <f t="shared" ref="H68:H131" si="4">IF(C68&lt;&gt;0,(G68/C68)*100,0)</f>
        <v>0</v>
      </c>
      <c r="I68" s="70">
        <f t="shared" ref="I68:I131" si="5">IF(D68&lt;&gt;0,(G68/D68)*100,0)</f>
        <v>0</v>
      </c>
      <c r="J68" s="70">
        <f t="shared" ref="J68:J131" si="6">IF(E68&lt;&gt;0,(G68/E68)*100,0)</f>
        <v>0</v>
      </c>
      <c r="K68" s="70">
        <f t="shared" ref="K68:K131" si="7">IF(F68&lt;&gt;0,(G68/F68)*100,0)</f>
        <v>119.469026548673</v>
      </c>
    </row>
    <row r="69" ht="20.25" customHeight="1" spans="1:11">
      <c r="A69" s="67"/>
      <c r="B69" s="84" t="s">
        <v>190</v>
      </c>
      <c r="C69" s="20">
        <v>0</v>
      </c>
      <c r="D69" s="20">
        <v>0</v>
      </c>
      <c r="E69" s="20">
        <v>0</v>
      </c>
      <c r="F69" s="20">
        <v>197</v>
      </c>
      <c r="G69" s="20">
        <v>166</v>
      </c>
      <c r="H69" s="76">
        <f t="shared" si="4"/>
        <v>0</v>
      </c>
      <c r="I69" s="70">
        <f t="shared" si="5"/>
        <v>0</v>
      </c>
      <c r="J69" s="70">
        <f t="shared" si="6"/>
        <v>0</v>
      </c>
      <c r="K69" s="70">
        <f t="shared" si="7"/>
        <v>84.2639593908629</v>
      </c>
    </row>
    <row r="70" ht="20.25" customHeight="1" spans="1:11">
      <c r="A70" s="67"/>
      <c r="B70" s="84" t="s">
        <v>191</v>
      </c>
      <c r="C70" s="20">
        <v>0</v>
      </c>
      <c r="D70" s="20">
        <v>0</v>
      </c>
      <c r="E70" s="20">
        <v>70</v>
      </c>
      <c r="F70" s="20">
        <v>320</v>
      </c>
      <c r="G70" s="20">
        <v>70</v>
      </c>
      <c r="H70" s="76">
        <f t="shared" si="4"/>
        <v>0</v>
      </c>
      <c r="I70" s="70">
        <f t="shared" si="5"/>
        <v>0</v>
      </c>
      <c r="J70" s="70">
        <f t="shared" si="6"/>
        <v>100</v>
      </c>
      <c r="K70" s="70">
        <f t="shared" si="7"/>
        <v>21.875</v>
      </c>
    </row>
    <row r="71" ht="20.25" customHeight="1" spans="1:11">
      <c r="A71" s="67"/>
      <c r="B71" s="84" t="s">
        <v>147</v>
      </c>
      <c r="C71" s="20">
        <v>0</v>
      </c>
      <c r="D71" s="20">
        <v>0</v>
      </c>
      <c r="E71" s="20">
        <v>0</v>
      </c>
      <c r="F71" s="20">
        <v>320</v>
      </c>
      <c r="G71" s="20">
        <v>0</v>
      </c>
      <c r="H71" s="76">
        <f t="shared" si="4"/>
        <v>0</v>
      </c>
      <c r="I71" s="70">
        <f t="shared" si="5"/>
        <v>0</v>
      </c>
      <c r="J71" s="70">
        <f t="shared" si="6"/>
        <v>0</v>
      </c>
      <c r="K71" s="70">
        <f t="shared" si="7"/>
        <v>0</v>
      </c>
    </row>
    <row r="72" ht="20.25" customHeight="1" spans="1:11">
      <c r="A72" s="67"/>
      <c r="B72" s="84" t="s">
        <v>148</v>
      </c>
      <c r="C72" s="20">
        <v>0</v>
      </c>
      <c r="D72" s="20">
        <v>0</v>
      </c>
      <c r="E72" s="20">
        <v>0</v>
      </c>
      <c r="F72" s="20">
        <v>0</v>
      </c>
      <c r="G72" s="20">
        <v>0</v>
      </c>
      <c r="H72" s="76">
        <f t="shared" si="4"/>
        <v>0</v>
      </c>
      <c r="I72" s="70">
        <f t="shared" si="5"/>
        <v>0</v>
      </c>
      <c r="J72" s="70">
        <f t="shared" si="6"/>
        <v>0</v>
      </c>
      <c r="K72" s="70">
        <f t="shared" si="7"/>
        <v>0</v>
      </c>
    </row>
    <row r="73" ht="20.25" customHeight="1" spans="1:11">
      <c r="A73" s="67"/>
      <c r="B73" s="84" t="s">
        <v>149</v>
      </c>
      <c r="C73" s="20">
        <v>0</v>
      </c>
      <c r="D73" s="20">
        <v>0</v>
      </c>
      <c r="E73" s="20">
        <v>0</v>
      </c>
      <c r="F73" s="20">
        <v>0</v>
      </c>
      <c r="G73" s="20">
        <v>0</v>
      </c>
      <c r="H73" s="76">
        <f t="shared" si="4"/>
        <v>0</v>
      </c>
      <c r="I73" s="70">
        <f t="shared" si="5"/>
        <v>0</v>
      </c>
      <c r="J73" s="70">
        <f t="shared" si="6"/>
        <v>0</v>
      </c>
      <c r="K73" s="70">
        <f t="shared" si="7"/>
        <v>0</v>
      </c>
    </row>
    <row r="74" ht="20.25" customHeight="1" spans="1:11">
      <c r="A74" s="67"/>
      <c r="B74" s="84" t="s">
        <v>188</v>
      </c>
      <c r="C74" s="20">
        <v>0</v>
      </c>
      <c r="D74" s="20">
        <v>0</v>
      </c>
      <c r="E74" s="20">
        <v>0</v>
      </c>
      <c r="F74" s="20">
        <v>0</v>
      </c>
      <c r="G74" s="20">
        <v>0</v>
      </c>
      <c r="H74" s="76">
        <f t="shared" si="4"/>
        <v>0</v>
      </c>
      <c r="I74" s="70">
        <f t="shared" si="5"/>
        <v>0</v>
      </c>
      <c r="J74" s="70">
        <f t="shared" si="6"/>
        <v>0</v>
      </c>
      <c r="K74" s="70">
        <f t="shared" si="7"/>
        <v>0</v>
      </c>
    </row>
    <row r="75" ht="20.25" customHeight="1" spans="1:11">
      <c r="A75" s="67"/>
      <c r="B75" s="84" t="s">
        <v>192</v>
      </c>
      <c r="C75" s="20">
        <v>0</v>
      </c>
      <c r="D75" s="20">
        <v>0</v>
      </c>
      <c r="E75" s="20">
        <v>0</v>
      </c>
      <c r="F75" s="20">
        <v>0</v>
      </c>
      <c r="G75" s="20">
        <v>0</v>
      </c>
      <c r="H75" s="76">
        <f t="shared" si="4"/>
        <v>0</v>
      </c>
      <c r="I75" s="70">
        <f t="shared" si="5"/>
        <v>0</v>
      </c>
      <c r="J75" s="70">
        <f t="shared" si="6"/>
        <v>0</v>
      </c>
      <c r="K75" s="70">
        <f t="shared" si="7"/>
        <v>0</v>
      </c>
    </row>
    <row r="76" ht="20.25" customHeight="1" spans="1:11">
      <c r="A76" s="67"/>
      <c r="B76" s="84" t="s">
        <v>156</v>
      </c>
      <c r="C76" s="20">
        <v>0</v>
      </c>
      <c r="D76" s="20">
        <v>0</v>
      </c>
      <c r="E76" s="20">
        <v>0</v>
      </c>
      <c r="F76" s="20">
        <v>0</v>
      </c>
      <c r="G76" s="20">
        <v>0</v>
      </c>
      <c r="H76" s="76">
        <f t="shared" si="4"/>
        <v>0</v>
      </c>
      <c r="I76" s="70">
        <f t="shared" si="5"/>
        <v>0</v>
      </c>
      <c r="J76" s="70">
        <f t="shared" si="6"/>
        <v>0</v>
      </c>
      <c r="K76" s="70">
        <f t="shared" si="7"/>
        <v>0</v>
      </c>
    </row>
    <row r="77" ht="20.25" customHeight="1" spans="1:11">
      <c r="A77" s="67"/>
      <c r="B77" s="84" t="s">
        <v>193</v>
      </c>
      <c r="C77" s="20">
        <v>0</v>
      </c>
      <c r="D77" s="20">
        <v>0</v>
      </c>
      <c r="E77" s="20">
        <v>0</v>
      </c>
      <c r="F77" s="20">
        <v>0</v>
      </c>
      <c r="G77" s="20">
        <v>70</v>
      </c>
      <c r="H77" s="76">
        <f t="shared" si="4"/>
        <v>0</v>
      </c>
      <c r="I77" s="70">
        <f t="shared" si="5"/>
        <v>0</v>
      </c>
      <c r="J77" s="70">
        <f t="shared" si="6"/>
        <v>0</v>
      </c>
      <c r="K77" s="70">
        <f t="shared" si="7"/>
        <v>0</v>
      </c>
    </row>
    <row r="78" ht="20.25" customHeight="1" spans="1:11">
      <c r="A78" s="67"/>
      <c r="B78" s="84" t="s">
        <v>194</v>
      </c>
      <c r="C78" s="20">
        <v>0</v>
      </c>
      <c r="D78" s="20">
        <v>2</v>
      </c>
      <c r="E78" s="20">
        <v>2</v>
      </c>
      <c r="F78" s="20">
        <v>2</v>
      </c>
      <c r="G78" s="20">
        <v>2</v>
      </c>
      <c r="H78" s="76">
        <f t="shared" si="4"/>
        <v>0</v>
      </c>
      <c r="I78" s="70">
        <f t="shared" si="5"/>
        <v>100</v>
      </c>
      <c r="J78" s="70">
        <f t="shared" si="6"/>
        <v>100</v>
      </c>
      <c r="K78" s="70">
        <f t="shared" si="7"/>
        <v>100</v>
      </c>
    </row>
    <row r="79" ht="20.25" customHeight="1" spans="1:11">
      <c r="A79" s="67"/>
      <c r="B79" s="84" t="s">
        <v>147</v>
      </c>
      <c r="C79" s="20">
        <v>0</v>
      </c>
      <c r="D79" s="20">
        <v>0</v>
      </c>
      <c r="E79" s="20">
        <v>0</v>
      </c>
      <c r="F79" s="20">
        <v>2</v>
      </c>
      <c r="G79" s="20">
        <v>2</v>
      </c>
      <c r="H79" s="76">
        <f t="shared" si="4"/>
        <v>0</v>
      </c>
      <c r="I79" s="70">
        <f t="shared" si="5"/>
        <v>0</v>
      </c>
      <c r="J79" s="70">
        <f t="shared" si="6"/>
        <v>0</v>
      </c>
      <c r="K79" s="70">
        <f t="shared" si="7"/>
        <v>100</v>
      </c>
    </row>
    <row r="80" ht="20.25" customHeight="1" spans="1:11">
      <c r="A80" s="67"/>
      <c r="B80" s="84" t="s">
        <v>148</v>
      </c>
      <c r="C80" s="20">
        <v>0</v>
      </c>
      <c r="D80" s="20">
        <v>0</v>
      </c>
      <c r="E80" s="20">
        <v>0</v>
      </c>
      <c r="F80" s="20">
        <v>0</v>
      </c>
      <c r="G80" s="20">
        <v>0</v>
      </c>
      <c r="H80" s="76">
        <f t="shared" si="4"/>
        <v>0</v>
      </c>
      <c r="I80" s="70">
        <f t="shared" si="5"/>
        <v>0</v>
      </c>
      <c r="J80" s="70">
        <f t="shared" si="6"/>
        <v>0</v>
      </c>
      <c r="K80" s="70">
        <f t="shared" si="7"/>
        <v>0</v>
      </c>
    </row>
    <row r="81" ht="20.25" customHeight="1" spans="1:11">
      <c r="A81" s="67"/>
      <c r="B81" s="84" t="s">
        <v>149</v>
      </c>
      <c r="C81" s="20">
        <v>0</v>
      </c>
      <c r="D81" s="20">
        <v>0</v>
      </c>
      <c r="E81" s="20">
        <v>0</v>
      </c>
      <c r="F81" s="20">
        <v>0</v>
      </c>
      <c r="G81" s="20">
        <v>0</v>
      </c>
      <c r="H81" s="76">
        <f t="shared" si="4"/>
        <v>0</v>
      </c>
      <c r="I81" s="70">
        <f t="shared" si="5"/>
        <v>0</v>
      </c>
      <c r="J81" s="70">
        <f t="shared" si="6"/>
        <v>0</v>
      </c>
      <c r="K81" s="70">
        <f t="shared" si="7"/>
        <v>0</v>
      </c>
    </row>
    <row r="82" ht="20.25" customHeight="1" spans="1:11">
      <c r="A82" s="67"/>
      <c r="B82" s="84" t="s">
        <v>195</v>
      </c>
      <c r="C82" s="20">
        <v>0</v>
      </c>
      <c r="D82" s="20">
        <v>0</v>
      </c>
      <c r="E82" s="20">
        <v>0</v>
      </c>
      <c r="F82" s="20">
        <v>0</v>
      </c>
      <c r="G82" s="20">
        <v>0</v>
      </c>
      <c r="H82" s="76">
        <f t="shared" si="4"/>
        <v>0</v>
      </c>
      <c r="I82" s="70">
        <f t="shared" si="5"/>
        <v>0</v>
      </c>
      <c r="J82" s="70">
        <f t="shared" si="6"/>
        <v>0</v>
      </c>
      <c r="K82" s="70">
        <f t="shared" si="7"/>
        <v>0</v>
      </c>
    </row>
    <row r="83" ht="20.25" customHeight="1" spans="1:11">
      <c r="A83" s="67"/>
      <c r="B83" s="84" t="s">
        <v>196</v>
      </c>
      <c r="C83" s="20">
        <v>0</v>
      </c>
      <c r="D83" s="20">
        <v>0</v>
      </c>
      <c r="E83" s="20">
        <v>0</v>
      </c>
      <c r="F83" s="20">
        <v>0</v>
      </c>
      <c r="G83" s="20">
        <v>0</v>
      </c>
      <c r="H83" s="76">
        <f t="shared" si="4"/>
        <v>0</v>
      </c>
      <c r="I83" s="70">
        <f t="shared" si="5"/>
        <v>0</v>
      </c>
      <c r="J83" s="70">
        <f t="shared" si="6"/>
        <v>0</v>
      </c>
      <c r="K83" s="70">
        <f t="shared" si="7"/>
        <v>0</v>
      </c>
    </row>
    <row r="84" ht="20.25" customHeight="1" spans="1:11">
      <c r="A84" s="67"/>
      <c r="B84" s="84" t="s">
        <v>188</v>
      </c>
      <c r="C84" s="20">
        <v>0</v>
      </c>
      <c r="D84" s="20">
        <v>0</v>
      </c>
      <c r="E84" s="20">
        <v>0</v>
      </c>
      <c r="F84" s="20">
        <v>0</v>
      </c>
      <c r="G84" s="20">
        <v>0</v>
      </c>
      <c r="H84" s="76">
        <f t="shared" si="4"/>
        <v>0</v>
      </c>
      <c r="I84" s="70">
        <f t="shared" si="5"/>
        <v>0</v>
      </c>
      <c r="J84" s="70">
        <f t="shared" si="6"/>
        <v>0</v>
      </c>
      <c r="K84" s="70">
        <f t="shared" si="7"/>
        <v>0</v>
      </c>
    </row>
    <row r="85" ht="20.25" customHeight="1" spans="1:11">
      <c r="A85" s="67"/>
      <c r="B85" s="84" t="s">
        <v>156</v>
      </c>
      <c r="C85" s="20">
        <v>0</v>
      </c>
      <c r="D85" s="20">
        <v>0</v>
      </c>
      <c r="E85" s="20">
        <v>0</v>
      </c>
      <c r="F85" s="20">
        <v>0</v>
      </c>
      <c r="G85" s="20">
        <v>0</v>
      </c>
      <c r="H85" s="76">
        <f t="shared" si="4"/>
        <v>0</v>
      </c>
      <c r="I85" s="70">
        <f t="shared" si="5"/>
        <v>0</v>
      </c>
      <c r="J85" s="70">
        <f t="shared" si="6"/>
        <v>0</v>
      </c>
      <c r="K85" s="70">
        <f t="shared" si="7"/>
        <v>0</v>
      </c>
    </row>
    <row r="86" ht="20.25" customHeight="1" spans="1:11">
      <c r="A86" s="67"/>
      <c r="B86" s="84" t="s">
        <v>197</v>
      </c>
      <c r="C86" s="20">
        <v>0</v>
      </c>
      <c r="D86" s="20">
        <v>0</v>
      </c>
      <c r="E86" s="20">
        <v>0</v>
      </c>
      <c r="F86" s="20">
        <v>0</v>
      </c>
      <c r="G86" s="20">
        <v>0</v>
      </c>
      <c r="H86" s="76">
        <f t="shared" si="4"/>
        <v>0</v>
      </c>
      <c r="I86" s="70">
        <f t="shared" si="5"/>
        <v>0</v>
      </c>
      <c r="J86" s="70">
        <f t="shared" si="6"/>
        <v>0</v>
      </c>
      <c r="K86" s="70">
        <f t="shared" si="7"/>
        <v>0</v>
      </c>
    </row>
    <row r="87" ht="20.25" customHeight="1" spans="1:11">
      <c r="A87" s="67"/>
      <c r="B87" s="84" t="s">
        <v>198</v>
      </c>
      <c r="C87" s="20">
        <v>0</v>
      </c>
      <c r="D87" s="20">
        <v>0</v>
      </c>
      <c r="E87" s="20">
        <v>0</v>
      </c>
      <c r="F87" s="20">
        <v>0</v>
      </c>
      <c r="G87" s="20">
        <v>0</v>
      </c>
      <c r="H87" s="76">
        <f t="shared" si="4"/>
        <v>0</v>
      </c>
      <c r="I87" s="70">
        <f t="shared" si="5"/>
        <v>0</v>
      </c>
      <c r="J87" s="70">
        <f t="shared" si="6"/>
        <v>0</v>
      </c>
      <c r="K87" s="70">
        <f t="shared" si="7"/>
        <v>0</v>
      </c>
    </row>
    <row r="88" ht="20.25" customHeight="1" spans="1:11">
      <c r="A88" s="67"/>
      <c r="B88" s="84" t="s">
        <v>147</v>
      </c>
      <c r="C88" s="20">
        <v>0</v>
      </c>
      <c r="D88" s="20">
        <v>0</v>
      </c>
      <c r="E88" s="20">
        <v>0</v>
      </c>
      <c r="F88" s="20">
        <v>0</v>
      </c>
      <c r="G88" s="20">
        <v>0</v>
      </c>
      <c r="H88" s="76">
        <f t="shared" si="4"/>
        <v>0</v>
      </c>
      <c r="I88" s="70">
        <f t="shared" si="5"/>
        <v>0</v>
      </c>
      <c r="J88" s="70">
        <f t="shared" si="6"/>
        <v>0</v>
      </c>
      <c r="K88" s="70">
        <f t="shared" si="7"/>
        <v>0</v>
      </c>
    </row>
    <row r="89" ht="20.25" customHeight="1" spans="1:11">
      <c r="A89" s="67"/>
      <c r="B89" s="84" t="s">
        <v>148</v>
      </c>
      <c r="C89" s="20">
        <v>0</v>
      </c>
      <c r="D89" s="20">
        <v>0</v>
      </c>
      <c r="E89" s="20">
        <v>0</v>
      </c>
      <c r="F89" s="20">
        <v>0</v>
      </c>
      <c r="G89" s="20">
        <v>0</v>
      </c>
      <c r="H89" s="76">
        <f t="shared" si="4"/>
        <v>0</v>
      </c>
      <c r="I89" s="70">
        <f t="shared" si="5"/>
        <v>0</v>
      </c>
      <c r="J89" s="70">
        <f t="shared" si="6"/>
        <v>0</v>
      </c>
      <c r="K89" s="70">
        <f t="shared" si="7"/>
        <v>0</v>
      </c>
    </row>
    <row r="90" ht="20.25" customHeight="1" spans="1:11">
      <c r="A90" s="67"/>
      <c r="B90" s="84" t="s">
        <v>149</v>
      </c>
      <c r="C90" s="20">
        <v>0</v>
      </c>
      <c r="D90" s="20">
        <v>0</v>
      </c>
      <c r="E90" s="20">
        <v>0</v>
      </c>
      <c r="F90" s="20">
        <v>0</v>
      </c>
      <c r="G90" s="20">
        <v>0</v>
      </c>
      <c r="H90" s="76">
        <f t="shared" si="4"/>
        <v>0</v>
      </c>
      <c r="I90" s="70">
        <f t="shared" si="5"/>
        <v>0</v>
      </c>
      <c r="J90" s="70">
        <f t="shared" si="6"/>
        <v>0</v>
      </c>
      <c r="K90" s="70">
        <f t="shared" si="7"/>
        <v>0</v>
      </c>
    </row>
    <row r="91" ht="20.25" customHeight="1" spans="1:11">
      <c r="A91" s="67"/>
      <c r="B91" s="84" t="s">
        <v>199</v>
      </c>
      <c r="C91" s="20">
        <v>0</v>
      </c>
      <c r="D91" s="20">
        <v>0</v>
      </c>
      <c r="E91" s="20">
        <v>0</v>
      </c>
      <c r="F91" s="20">
        <v>0</v>
      </c>
      <c r="G91" s="20">
        <v>0</v>
      </c>
      <c r="H91" s="76">
        <f t="shared" si="4"/>
        <v>0</v>
      </c>
      <c r="I91" s="70">
        <f t="shared" si="5"/>
        <v>0</v>
      </c>
      <c r="J91" s="70">
        <f t="shared" si="6"/>
        <v>0</v>
      </c>
      <c r="K91" s="70">
        <f t="shared" si="7"/>
        <v>0</v>
      </c>
    </row>
    <row r="92" ht="20.25" customHeight="1" spans="1:11">
      <c r="A92" s="67"/>
      <c r="B92" s="84" t="s">
        <v>200</v>
      </c>
      <c r="C92" s="20">
        <v>0</v>
      </c>
      <c r="D92" s="20">
        <v>0</v>
      </c>
      <c r="E92" s="20">
        <v>0</v>
      </c>
      <c r="F92" s="20">
        <v>0</v>
      </c>
      <c r="G92" s="20">
        <v>0</v>
      </c>
      <c r="H92" s="76">
        <f t="shared" si="4"/>
        <v>0</v>
      </c>
      <c r="I92" s="70">
        <f t="shared" si="5"/>
        <v>0</v>
      </c>
      <c r="J92" s="70">
        <f t="shared" si="6"/>
        <v>0</v>
      </c>
      <c r="K92" s="70">
        <f t="shared" si="7"/>
        <v>0</v>
      </c>
    </row>
    <row r="93" ht="20.25" customHeight="1" spans="1:11">
      <c r="A93" s="67"/>
      <c r="B93" s="84" t="s">
        <v>188</v>
      </c>
      <c r="C93" s="20">
        <v>0</v>
      </c>
      <c r="D93" s="20">
        <v>0</v>
      </c>
      <c r="E93" s="20">
        <v>0</v>
      </c>
      <c r="F93" s="20">
        <v>0</v>
      </c>
      <c r="G93" s="20">
        <v>0</v>
      </c>
      <c r="H93" s="76">
        <f t="shared" si="4"/>
        <v>0</v>
      </c>
      <c r="I93" s="70">
        <f t="shared" si="5"/>
        <v>0</v>
      </c>
      <c r="J93" s="70">
        <f t="shared" si="6"/>
        <v>0</v>
      </c>
      <c r="K93" s="70">
        <f t="shared" si="7"/>
        <v>0</v>
      </c>
    </row>
    <row r="94" ht="20.25" customHeight="1" spans="1:11">
      <c r="A94" s="67"/>
      <c r="B94" s="84" t="s">
        <v>201</v>
      </c>
      <c r="C94" s="20">
        <v>0</v>
      </c>
      <c r="D94" s="20">
        <v>0</v>
      </c>
      <c r="E94" s="20">
        <v>0</v>
      </c>
      <c r="F94" s="20">
        <v>0</v>
      </c>
      <c r="G94" s="20">
        <v>0</v>
      </c>
      <c r="H94" s="76">
        <f t="shared" si="4"/>
        <v>0</v>
      </c>
      <c r="I94" s="70">
        <f t="shared" si="5"/>
        <v>0</v>
      </c>
      <c r="J94" s="70">
        <f t="shared" si="6"/>
        <v>0</v>
      </c>
      <c r="K94" s="70">
        <f t="shared" si="7"/>
        <v>0</v>
      </c>
    </row>
    <row r="95" ht="20.25" customHeight="1" spans="1:11">
      <c r="A95" s="67"/>
      <c r="B95" s="84" t="s">
        <v>202</v>
      </c>
      <c r="C95" s="20">
        <v>0</v>
      </c>
      <c r="D95" s="20">
        <v>0</v>
      </c>
      <c r="E95" s="20">
        <v>0</v>
      </c>
      <c r="F95" s="20">
        <v>0</v>
      </c>
      <c r="G95" s="20">
        <v>0</v>
      </c>
      <c r="H95" s="76">
        <f t="shared" si="4"/>
        <v>0</v>
      </c>
      <c r="I95" s="70">
        <f t="shared" si="5"/>
        <v>0</v>
      </c>
      <c r="J95" s="70">
        <f t="shared" si="6"/>
        <v>0</v>
      </c>
      <c r="K95" s="70">
        <f t="shared" si="7"/>
        <v>0</v>
      </c>
    </row>
    <row r="96" ht="20.25" customHeight="1" spans="1:11">
      <c r="A96" s="67"/>
      <c r="B96" s="84" t="s">
        <v>203</v>
      </c>
      <c r="C96" s="20">
        <v>0</v>
      </c>
      <c r="D96" s="20">
        <v>0</v>
      </c>
      <c r="E96" s="20">
        <v>0</v>
      </c>
      <c r="F96" s="20">
        <v>0</v>
      </c>
      <c r="G96" s="20">
        <v>0</v>
      </c>
      <c r="H96" s="76">
        <f t="shared" si="4"/>
        <v>0</v>
      </c>
      <c r="I96" s="70">
        <f t="shared" si="5"/>
        <v>0</v>
      </c>
      <c r="J96" s="70">
        <f t="shared" si="6"/>
        <v>0</v>
      </c>
      <c r="K96" s="70">
        <f t="shared" si="7"/>
        <v>0</v>
      </c>
    </row>
    <row r="97" ht="20.25" customHeight="1" spans="1:11">
      <c r="A97" s="67"/>
      <c r="B97" s="84" t="s">
        <v>204</v>
      </c>
      <c r="C97" s="20">
        <v>0</v>
      </c>
      <c r="D97" s="20">
        <v>0</v>
      </c>
      <c r="E97" s="20">
        <v>0</v>
      </c>
      <c r="F97" s="20">
        <v>0</v>
      </c>
      <c r="G97" s="20">
        <v>0</v>
      </c>
      <c r="H97" s="76">
        <f t="shared" si="4"/>
        <v>0</v>
      </c>
      <c r="I97" s="70">
        <f t="shared" si="5"/>
        <v>0</v>
      </c>
      <c r="J97" s="70">
        <f t="shared" si="6"/>
        <v>0</v>
      </c>
      <c r="K97" s="70">
        <f t="shared" si="7"/>
        <v>0</v>
      </c>
    </row>
    <row r="98" ht="20.25" customHeight="1" spans="1:11">
      <c r="A98" s="67"/>
      <c r="B98" s="84" t="s">
        <v>156</v>
      </c>
      <c r="C98" s="20">
        <v>0</v>
      </c>
      <c r="D98" s="20">
        <v>0</v>
      </c>
      <c r="E98" s="20">
        <v>0</v>
      </c>
      <c r="F98" s="20">
        <v>0</v>
      </c>
      <c r="G98" s="20">
        <v>0</v>
      </c>
      <c r="H98" s="76">
        <f t="shared" si="4"/>
        <v>0</v>
      </c>
      <c r="I98" s="70">
        <f t="shared" si="5"/>
        <v>0</v>
      </c>
      <c r="J98" s="70">
        <f t="shared" si="6"/>
        <v>0</v>
      </c>
      <c r="K98" s="70">
        <f t="shared" si="7"/>
        <v>0</v>
      </c>
    </row>
    <row r="99" ht="20.25" customHeight="1" spans="1:11">
      <c r="A99" s="67"/>
      <c r="B99" s="84" t="s">
        <v>205</v>
      </c>
      <c r="C99" s="20">
        <v>0</v>
      </c>
      <c r="D99" s="20">
        <v>0</v>
      </c>
      <c r="E99" s="20">
        <v>0</v>
      </c>
      <c r="F99" s="20">
        <v>0</v>
      </c>
      <c r="G99" s="20">
        <v>0</v>
      </c>
      <c r="H99" s="76">
        <f t="shared" si="4"/>
        <v>0</v>
      </c>
      <c r="I99" s="70">
        <f t="shared" si="5"/>
        <v>0</v>
      </c>
      <c r="J99" s="70">
        <f t="shared" si="6"/>
        <v>0</v>
      </c>
      <c r="K99" s="70">
        <f t="shared" si="7"/>
        <v>0</v>
      </c>
    </row>
    <row r="100" ht="20.25" customHeight="1" spans="1:11">
      <c r="A100" s="67"/>
      <c r="B100" s="84" t="s">
        <v>206</v>
      </c>
      <c r="C100" s="20">
        <v>0</v>
      </c>
      <c r="D100" s="20">
        <v>1298</v>
      </c>
      <c r="E100" s="20">
        <v>1736</v>
      </c>
      <c r="F100" s="20">
        <v>2212</v>
      </c>
      <c r="G100" s="20">
        <v>1736</v>
      </c>
      <c r="H100" s="76">
        <f t="shared" si="4"/>
        <v>0</v>
      </c>
      <c r="I100" s="70">
        <f t="shared" si="5"/>
        <v>133.744221879815</v>
      </c>
      <c r="J100" s="70">
        <f t="shared" si="6"/>
        <v>100</v>
      </c>
      <c r="K100" s="70">
        <f t="shared" si="7"/>
        <v>78.4810126582278</v>
      </c>
    </row>
    <row r="101" ht="20.25" customHeight="1" spans="1:11">
      <c r="A101" s="67"/>
      <c r="B101" s="84" t="s">
        <v>147</v>
      </c>
      <c r="C101" s="20">
        <v>0</v>
      </c>
      <c r="D101" s="20">
        <v>0</v>
      </c>
      <c r="E101" s="20">
        <v>0</v>
      </c>
      <c r="F101" s="20">
        <v>2137</v>
      </c>
      <c r="G101" s="20">
        <v>1686</v>
      </c>
      <c r="H101" s="76">
        <f t="shared" si="4"/>
        <v>0</v>
      </c>
      <c r="I101" s="70">
        <f t="shared" si="5"/>
        <v>0</v>
      </c>
      <c r="J101" s="70">
        <f t="shared" si="6"/>
        <v>0</v>
      </c>
      <c r="K101" s="70">
        <f t="shared" si="7"/>
        <v>78.8956481048198</v>
      </c>
    </row>
    <row r="102" ht="20.25" customHeight="1" spans="1:11">
      <c r="A102" s="67"/>
      <c r="B102" s="84" t="s">
        <v>148</v>
      </c>
      <c r="C102" s="20">
        <v>0</v>
      </c>
      <c r="D102" s="20">
        <v>0</v>
      </c>
      <c r="E102" s="20">
        <v>0</v>
      </c>
      <c r="F102" s="20">
        <v>0</v>
      </c>
      <c r="G102" s="20">
        <v>0</v>
      </c>
      <c r="H102" s="76">
        <f t="shared" si="4"/>
        <v>0</v>
      </c>
      <c r="I102" s="70">
        <f t="shared" si="5"/>
        <v>0</v>
      </c>
      <c r="J102" s="70">
        <f t="shared" si="6"/>
        <v>0</v>
      </c>
      <c r="K102" s="70">
        <f t="shared" si="7"/>
        <v>0</v>
      </c>
    </row>
    <row r="103" ht="20.25" customHeight="1" spans="1:11">
      <c r="A103" s="67"/>
      <c r="B103" s="84" t="s">
        <v>149</v>
      </c>
      <c r="C103" s="20">
        <v>0</v>
      </c>
      <c r="D103" s="20">
        <v>0</v>
      </c>
      <c r="E103" s="20">
        <v>0</v>
      </c>
      <c r="F103" s="20">
        <v>0</v>
      </c>
      <c r="G103" s="20">
        <v>0</v>
      </c>
      <c r="H103" s="76">
        <f t="shared" si="4"/>
        <v>0</v>
      </c>
      <c r="I103" s="70">
        <f t="shared" si="5"/>
        <v>0</v>
      </c>
      <c r="J103" s="70">
        <f t="shared" si="6"/>
        <v>0</v>
      </c>
      <c r="K103" s="70">
        <f t="shared" si="7"/>
        <v>0</v>
      </c>
    </row>
    <row r="104" ht="20.25" customHeight="1" spans="1:11">
      <c r="A104" s="67"/>
      <c r="B104" s="84" t="s">
        <v>207</v>
      </c>
      <c r="C104" s="20">
        <v>0</v>
      </c>
      <c r="D104" s="20">
        <v>0</v>
      </c>
      <c r="E104" s="20">
        <v>0</v>
      </c>
      <c r="F104" s="20">
        <v>50</v>
      </c>
      <c r="G104" s="20">
        <v>0</v>
      </c>
      <c r="H104" s="76">
        <f t="shared" si="4"/>
        <v>0</v>
      </c>
      <c r="I104" s="70">
        <f t="shared" si="5"/>
        <v>0</v>
      </c>
      <c r="J104" s="70">
        <f t="shared" si="6"/>
        <v>0</v>
      </c>
      <c r="K104" s="70">
        <f t="shared" si="7"/>
        <v>0</v>
      </c>
    </row>
    <row r="105" ht="20.25" customHeight="1" spans="1:11">
      <c r="A105" s="67"/>
      <c r="B105" s="84" t="s">
        <v>208</v>
      </c>
      <c r="C105" s="20">
        <v>0</v>
      </c>
      <c r="D105" s="20">
        <v>0</v>
      </c>
      <c r="E105" s="20">
        <v>0</v>
      </c>
      <c r="F105" s="20">
        <v>0</v>
      </c>
      <c r="G105" s="20">
        <v>0</v>
      </c>
      <c r="H105" s="76">
        <f t="shared" si="4"/>
        <v>0</v>
      </c>
      <c r="I105" s="70">
        <f t="shared" si="5"/>
        <v>0</v>
      </c>
      <c r="J105" s="70">
        <f t="shared" si="6"/>
        <v>0</v>
      </c>
      <c r="K105" s="70">
        <f t="shared" si="7"/>
        <v>0</v>
      </c>
    </row>
    <row r="106" ht="20.25" customHeight="1" spans="1:11">
      <c r="A106" s="67"/>
      <c r="B106" s="84" t="s">
        <v>209</v>
      </c>
      <c r="C106" s="20">
        <v>0</v>
      </c>
      <c r="D106" s="20">
        <v>0</v>
      </c>
      <c r="E106" s="20">
        <v>0</v>
      </c>
      <c r="F106" s="20">
        <v>0</v>
      </c>
      <c r="G106" s="20">
        <v>0</v>
      </c>
      <c r="H106" s="76">
        <f t="shared" si="4"/>
        <v>0</v>
      </c>
      <c r="I106" s="70">
        <f t="shared" si="5"/>
        <v>0</v>
      </c>
      <c r="J106" s="70">
        <f t="shared" si="6"/>
        <v>0</v>
      </c>
      <c r="K106" s="70">
        <f t="shared" si="7"/>
        <v>0</v>
      </c>
    </row>
    <row r="107" ht="20.25" customHeight="1" spans="1:11">
      <c r="A107" s="67"/>
      <c r="B107" s="84" t="s">
        <v>156</v>
      </c>
      <c r="C107" s="20">
        <v>0</v>
      </c>
      <c r="D107" s="20">
        <v>0</v>
      </c>
      <c r="E107" s="20">
        <v>0</v>
      </c>
      <c r="F107" s="20">
        <v>0</v>
      </c>
      <c r="G107" s="20">
        <v>0</v>
      </c>
      <c r="H107" s="76">
        <f t="shared" si="4"/>
        <v>0</v>
      </c>
      <c r="I107" s="70">
        <f t="shared" si="5"/>
        <v>0</v>
      </c>
      <c r="J107" s="70">
        <f t="shared" si="6"/>
        <v>0</v>
      </c>
      <c r="K107" s="70">
        <f t="shared" si="7"/>
        <v>0</v>
      </c>
    </row>
    <row r="108" ht="20.25" customHeight="1" spans="1:11">
      <c r="A108" s="67"/>
      <c r="B108" s="84" t="s">
        <v>210</v>
      </c>
      <c r="C108" s="20">
        <v>0</v>
      </c>
      <c r="D108" s="20">
        <v>0</v>
      </c>
      <c r="E108" s="20">
        <v>0</v>
      </c>
      <c r="F108" s="20">
        <v>25</v>
      </c>
      <c r="G108" s="20">
        <v>50</v>
      </c>
      <c r="H108" s="76">
        <f t="shared" si="4"/>
        <v>0</v>
      </c>
      <c r="I108" s="70">
        <f t="shared" si="5"/>
        <v>0</v>
      </c>
      <c r="J108" s="70">
        <f t="shared" si="6"/>
        <v>0</v>
      </c>
      <c r="K108" s="70">
        <f t="shared" si="7"/>
        <v>200</v>
      </c>
    </row>
    <row r="109" ht="20.25" customHeight="1" spans="1:11">
      <c r="A109" s="67"/>
      <c r="B109" s="84" t="s">
        <v>211</v>
      </c>
      <c r="C109" s="20">
        <v>0</v>
      </c>
      <c r="D109" s="20">
        <v>532</v>
      </c>
      <c r="E109" s="20">
        <v>934</v>
      </c>
      <c r="F109" s="20">
        <v>607</v>
      </c>
      <c r="G109" s="20">
        <v>934</v>
      </c>
      <c r="H109" s="76">
        <f t="shared" si="4"/>
        <v>0</v>
      </c>
      <c r="I109" s="70">
        <f t="shared" si="5"/>
        <v>175.563909774436</v>
      </c>
      <c r="J109" s="70">
        <f t="shared" si="6"/>
        <v>100</v>
      </c>
      <c r="K109" s="70">
        <f t="shared" si="7"/>
        <v>153.871499176277</v>
      </c>
    </row>
    <row r="110" ht="20.25" customHeight="1" spans="1:11">
      <c r="A110" s="67"/>
      <c r="B110" s="84" t="s">
        <v>147</v>
      </c>
      <c r="C110" s="20">
        <v>0</v>
      </c>
      <c r="D110" s="20">
        <v>0</v>
      </c>
      <c r="E110" s="20">
        <v>0</v>
      </c>
      <c r="F110" s="20">
        <v>551</v>
      </c>
      <c r="G110" s="20">
        <v>603</v>
      </c>
      <c r="H110" s="76">
        <f t="shared" si="4"/>
        <v>0</v>
      </c>
      <c r="I110" s="70">
        <f t="shared" si="5"/>
        <v>0</v>
      </c>
      <c r="J110" s="70">
        <f t="shared" si="6"/>
        <v>0</v>
      </c>
      <c r="K110" s="70">
        <f t="shared" si="7"/>
        <v>109.437386569873</v>
      </c>
    </row>
    <row r="111" ht="20.25" customHeight="1" spans="1:11">
      <c r="A111" s="67"/>
      <c r="B111" s="84" t="s">
        <v>148</v>
      </c>
      <c r="C111" s="20">
        <v>0</v>
      </c>
      <c r="D111" s="20">
        <v>0</v>
      </c>
      <c r="E111" s="20">
        <v>0</v>
      </c>
      <c r="F111" s="20">
        <v>0</v>
      </c>
      <c r="G111" s="20">
        <v>165</v>
      </c>
      <c r="H111" s="76">
        <f t="shared" si="4"/>
        <v>0</v>
      </c>
      <c r="I111" s="70">
        <f t="shared" si="5"/>
        <v>0</v>
      </c>
      <c r="J111" s="70">
        <f t="shared" si="6"/>
        <v>0</v>
      </c>
      <c r="K111" s="70">
        <f t="shared" si="7"/>
        <v>0</v>
      </c>
    </row>
    <row r="112" ht="20.25" customHeight="1" spans="1:11">
      <c r="A112" s="67"/>
      <c r="B112" s="84" t="s">
        <v>149</v>
      </c>
      <c r="C112" s="20">
        <v>0</v>
      </c>
      <c r="D112" s="20">
        <v>0</v>
      </c>
      <c r="E112" s="20">
        <v>0</v>
      </c>
      <c r="F112" s="20">
        <v>0</v>
      </c>
      <c r="G112" s="20">
        <v>0</v>
      </c>
      <c r="H112" s="76">
        <f t="shared" si="4"/>
        <v>0</v>
      </c>
      <c r="I112" s="70">
        <f t="shared" si="5"/>
        <v>0</v>
      </c>
      <c r="J112" s="70">
        <f t="shared" si="6"/>
        <v>0</v>
      </c>
      <c r="K112" s="70">
        <f t="shared" si="7"/>
        <v>0</v>
      </c>
    </row>
    <row r="113" ht="20.25" customHeight="1" spans="1:11">
      <c r="A113" s="67"/>
      <c r="B113" s="84" t="s">
        <v>212</v>
      </c>
      <c r="C113" s="20">
        <v>0</v>
      </c>
      <c r="D113" s="20">
        <v>0</v>
      </c>
      <c r="E113" s="20">
        <v>0</v>
      </c>
      <c r="F113" s="20">
        <v>0</v>
      </c>
      <c r="G113" s="20">
        <v>0</v>
      </c>
      <c r="H113" s="76">
        <f t="shared" si="4"/>
        <v>0</v>
      </c>
      <c r="I113" s="70">
        <f t="shared" si="5"/>
        <v>0</v>
      </c>
      <c r="J113" s="70">
        <f t="shared" si="6"/>
        <v>0</v>
      </c>
      <c r="K113" s="70">
        <f t="shared" si="7"/>
        <v>0</v>
      </c>
    </row>
    <row r="114" ht="20.25" customHeight="1" spans="1:11">
      <c r="A114" s="67"/>
      <c r="B114" s="84" t="s">
        <v>213</v>
      </c>
      <c r="C114" s="20">
        <v>0</v>
      </c>
      <c r="D114" s="20">
        <v>0</v>
      </c>
      <c r="E114" s="20">
        <v>0</v>
      </c>
      <c r="F114" s="20">
        <v>0</v>
      </c>
      <c r="G114" s="20">
        <v>0</v>
      </c>
      <c r="H114" s="76">
        <f t="shared" si="4"/>
        <v>0</v>
      </c>
      <c r="I114" s="70">
        <f t="shared" si="5"/>
        <v>0</v>
      </c>
      <c r="J114" s="70">
        <f t="shared" si="6"/>
        <v>0</v>
      </c>
      <c r="K114" s="70">
        <f t="shared" si="7"/>
        <v>0</v>
      </c>
    </row>
    <row r="115" ht="20.25" customHeight="1" spans="1:11">
      <c r="A115" s="67"/>
      <c r="B115" s="84" t="s">
        <v>214</v>
      </c>
      <c r="C115" s="20">
        <v>0</v>
      </c>
      <c r="D115" s="20">
        <v>0</v>
      </c>
      <c r="E115" s="20">
        <v>0</v>
      </c>
      <c r="F115" s="20">
        <v>0</v>
      </c>
      <c r="G115" s="20">
        <v>0</v>
      </c>
      <c r="H115" s="76">
        <f t="shared" si="4"/>
        <v>0</v>
      </c>
      <c r="I115" s="70">
        <f t="shared" si="5"/>
        <v>0</v>
      </c>
      <c r="J115" s="70">
        <f t="shared" si="6"/>
        <v>0</v>
      </c>
      <c r="K115" s="70">
        <f t="shared" si="7"/>
        <v>0</v>
      </c>
    </row>
    <row r="116" ht="20.25" customHeight="1" spans="1:11">
      <c r="A116" s="67"/>
      <c r="B116" s="84" t="s">
        <v>215</v>
      </c>
      <c r="C116" s="20">
        <v>0</v>
      </c>
      <c r="D116" s="20">
        <v>0</v>
      </c>
      <c r="E116" s="20">
        <v>0</v>
      </c>
      <c r="F116" s="20">
        <v>0</v>
      </c>
      <c r="G116" s="20">
        <v>0</v>
      </c>
      <c r="H116" s="76">
        <f t="shared" si="4"/>
        <v>0</v>
      </c>
      <c r="I116" s="70">
        <f t="shared" si="5"/>
        <v>0</v>
      </c>
      <c r="J116" s="70">
        <f t="shared" si="6"/>
        <v>0</v>
      </c>
      <c r="K116" s="70">
        <f t="shared" si="7"/>
        <v>0</v>
      </c>
    </row>
    <row r="117" ht="20.25" customHeight="1" spans="1:11">
      <c r="A117" s="67"/>
      <c r="B117" s="84" t="s">
        <v>216</v>
      </c>
      <c r="C117" s="20">
        <v>0</v>
      </c>
      <c r="D117" s="20">
        <v>0</v>
      </c>
      <c r="E117" s="20">
        <v>0</v>
      </c>
      <c r="F117" s="20">
        <v>56</v>
      </c>
      <c r="G117" s="20">
        <v>166</v>
      </c>
      <c r="H117" s="76">
        <f t="shared" si="4"/>
        <v>0</v>
      </c>
      <c r="I117" s="70">
        <f t="shared" si="5"/>
        <v>0</v>
      </c>
      <c r="J117" s="70">
        <f t="shared" si="6"/>
        <v>0</v>
      </c>
      <c r="K117" s="70">
        <f t="shared" si="7"/>
        <v>296.428571428571</v>
      </c>
    </row>
    <row r="118" ht="20.25" customHeight="1" spans="1:11">
      <c r="A118" s="67"/>
      <c r="B118" s="84" t="s">
        <v>156</v>
      </c>
      <c r="C118" s="20">
        <v>0</v>
      </c>
      <c r="D118" s="20">
        <v>0</v>
      </c>
      <c r="E118" s="20">
        <v>0</v>
      </c>
      <c r="F118" s="20">
        <v>0</v>
      </c>
      <c r="G118" s="20">
        <v>0</v>
      </c>
      <c r="H118" s="76">
        <f t="shared" si="4"/>
        <v>0</v>
      </c>
      <c r="I118" s="70">
        <f t="shared" si="5"/>
        <v>0</v>
      </c>
      <c r="J118" s="70">
        <f t="shared" si="6"/>
        <v>0</v>
      </c>
      <c r="K118" s="70">
        <f t="shared" si="7"/>
        <v>0</v>
      </c>
    </row>
    <row r="119" ht="20.25" customHeight="1" spans="1:11">
      <c r="A119" s="67"/>
      <c r="B119" s="84" t="s">
        <v>217</v>
      </c>
      <c r="C119" s="20">
        <v>0</v>
      </c>
      <c r="D119" s="20">
        <v>0</v>
      </c>
      <c r="E119" s="20">
        <v>0</v>
      </c>
      <c r="F119" s="20">
        <v>0</v>
      </c>
      <c r="G119" s="20">
        <v>0</v>
      </c>
      <c r="H119" s="76">
        <f t="shared" si="4"/>
        <v>0</v>
      </c>
      <c r="I119" s="70">
        <f t="shared" si="5"/>
        <v>0</v>
      </c>
      <c r="J119" s="70">
        <f t="shared" si="6"/>
        <v>0</v>
      </c>
      <c r="K119" s="70">
        <f t="shared" si="7"/>
        <v>0</v>
      </c>
    </row>
    <row r="120" ht="20.25" customHeight="1" spans="1:11">
      <c r="A120" s="67"/>
      <c r="B120" s="84" t="s">
        <v>218</v>
      </c>
      <c r="C120" s="20">
        <v>0</v>
      </c>
      <c r="D120" s="20">
        <v>0</v>
      </c>
      <c r="E120" s="20">
        <v>0</v>
      </c>
      <c r="F120" s="20">
        <v>0</v>
      </c>
      <c r="G120" s="20">
        <v>0</v>
      </c>
      <c r="H120" s="76">
        <f t="shared" si="4"/>
        <v>0</v>
      </c>
      <c r="I120" s="70">
        <f t="shared" si="5"/>
        <v>0</v>
      </c>
      <c r="J120" s="70">
        <f t="shared" si="6"/>
        <v>0</v>
      </c>
      <c r="K120" s="70">
        <f t="shared" si="7"/>
        <v>0</v>
      </c>
    </row>
    <row r="121" ht="20.25" customHeight="1" spans="1:11">
      <c r="A121" s="67"/>
      <c r="B121" s="84" t="s">
        <v>147</v>
      </c>
      <c r="C121" s="20">
        <v>0</v>
      </c>
      <c r="D121" s="20">
        <v>0</v>
      </c>
      <c r="E121" s="20">
        <v>0</v>
      </c>
      <c r="F121" s="20">
        <v>0</v>
      </c>
      <c r="G121" s="20">
        <v>0</v>
      </c>
      <c r="H121" s="76">
        <f t="shared" si="4"/>
        <v>0</v>
      </c>
      <c r="I121" s="70">
        <f t="shared" si="5"/>
        <v>0</v>
      </c>
      <c r="J121" s="70">
        <f t="shared" si="6"/>
        <v>0</v>
      </c>
      <c r="K121" s="70">
        <f t="shared" si="7"/>
        <v>0</v>
      </c>
    </row>
    <row r="122" ht="20.25" customHeight="1" spans="1:11">
      <c r="A122" s="67"/>
      <c r="B122" s="84" t="s">
        <v>148</v>
      </c>
      <c r="C122" s="20">
        <v>0</v>
      </c>
      <c r="D122" s="20">
        <v>0</v>
      </c>
      <c r="E122" s="20">
        <v>0</v>
      </c>
      <c r="F122" s="20">
        <v>0</v>
      </c>
      <c r="G122" s="20">
        <v>0</v>
      </c>
      <c r="H122" s="76">
        <f t="shared" si="4"/>
        <v>0</v>
      </c>
      <c r="I122" s="70">
        <f t="shared" si="5"/>
        <v>0</v>
      </c>
      <c r="J122" s="70">
        <f t="shared" si="6"/>
        <v>0</v>
      </c>
      <c r="K122" s="70">
        <f t="shared" si="7"/>
        <v>0</v>
      </c>
    </row>
    <row r="123" ht="20.25" customHeight="1" spans="1:11">
      <c r="A123" s="67"/>
      <c r="B123" s="84" t="s">
        <v>149</v>
      </c>
      <c r="C123" s="20">
        <v>0</v>
      </c>
      <c r="D123" s="20">
        <v>0</v>
      </c>
      <c r="E123" s="20">
        <v>0</v>
      </c>
      <c r="F123" s="20">
        <v>0</v>
      </c>
      <c r="G123" s="20">
        <v>0</v>
      </c>
      <c r="H123" s="76">
        <f t="shared" si="4"/>
        <v>0</v>
      </c>
      <c r="I123" s="70">
        <f t="shared" si="5"/>
        <v>0</v>
      </c>
      <c r="J123" s="70">
        <f t="shared" si="6"/>
        <v>0</v>
      </c>
      <c r="K123" s="70">
        <f t="shared" si="7"/>
        <v>0</v>
      </c>
    </row>
    <row r="124" ht="20.25" customHeight="1" spans="1:11">
      <c r="A124" s="67"/>
      <c r="B124" s="84" t="s">
        <v>219</v>
      </c>
      <c r="C124" s="20">
        <v>0</v>
      </c>
      <c r="D124" s="20">
        <v>0</v>
      </c>
      <c r="E124" s="20">
        <v>0</v>
      </c>
      <c r="F124" s="20">
        <v>0</v>
      </c>
      <c r="G124" s="20">
        <v>0</v>
      </c>
      <c r="H124" s="76">
        <f t="shared" si="4"/>
        <v>0</v>
      </c>
      <c r="I124" s="70">
        <f t="shared" si="5"/>
        <v>0</v>
      </c>
      <c r="J124" s="70">
        <f t="shared" si="6"/>
        <v>0</v>
      </c>
      <c r="K124" s="70">
        <f t="shared" si="7"/>
        <v>0</v>
      </c>
    </row>
    <row r="125" ht="20.25" customHeight="1" spans="1:11">
      <c r="A125" s="67"/>
      <c r="B125" s="84" t="s">
        <v>220</v>
      </c>
      <c r="C125" s="20">
        <v>0</v>
      </c>
      <c r="D125" s="20">
        <v>0</v>
      </c>
      <c r="E125" s="20">
        <v>0</v>
      </c>
      <c r="F125" s="20">
        <v>0</v>
      </c>
      <c r="G125" s="20">
        <v>0</v>
      </c>
      <c r="H125" s="76">
        <f t="shared" si="4"/>
        <v>0</v>
      </c>
      <c r="I125" s="70">
        <f t="shared" si="5"/>
        <v>0</v>
      </c>
      <c r="J125" s="70">
        <f t="shared" si="6"/>
        <v>0</v>
      </c>
      <c r="K125" s="70">
        <f t="shared" si="7"/>
        <v>0</v>
      </c>
    </row>
    <row r="126" ht="20.25" customHeight="1" spans="1:11">
      <c r="A126" s="67"/>
      <c r="B126" s="84" t="s">
        <v>221</v>
      </c>
      <c r="C126" s="20">
        <v>0</v>
      </c>
      <c r="D126" s="20">
        <v>0</v>
      </c>
      <c r="E126" s="20">
        <v>0</v>
      </c>
      <c r="F126" s="20">
        <v>0</v>
      </c>
      <c r="G126" s="20">
        <v>0</v>
      </c>
      <c r="H126" s="76">
        <f t="shared" si="4"/>
        <v>0</v>
      </c>
      <c r="I126" s="70">
        <f t="shared" si="5"/>
        <v>0</v>
      </c>
      <c r="J126" s="70">
        <f t="shared" si="6"/>
        <v>0</v>
      </c>
      <c r="K126" s="70">
        <f t="shared" si="7"/>
        <v>0</v>
      </c>
    </row>
    <row r="127" ht="20.25" customHeight="1" spans="1:11">
      <c r="A127" s="67"/>
      <c r="B127" s="84" t="s">
        <v>222</v>
      </c>
      <c r="C127" s="20">
        <v>0</v>
      </c>
      <c r="D127" s="20">
        <v>0</v>
      </c>
      <c r="E127" s="20">
        <v>0</v>
      </c>
      <c r="F127" s="20">
        <v>0</v>
      </c>
      <c r="G127" s="20">
        <v>0</v>
      </c>
      <c r="H127" s="76">
        <f t="shared" si="4"/>
        <v>0</v>
      </c>
      <c r="I127" s="70">
        <f t="shared" si="5"/>
        <v>0</v>
      </c>
      <c r="J127" s="70">
        <f t="shared" si="6"/>
        <v>0</v>
      </c>
      <c r="K127" s="70">
        <f t="shared" si="7"/>
        <v>0</v>
      </c>
    </row>
    <row r="128" ht="20.25" customHeight="1" spans="1:11">
      <c r="A128" s="67"/>
      <c r="B128" s="84" t="s">
        <v>223</v>
      </c>
      <c r="C128" s="20">
        <v>0</v>
      </c>
      <c r="D128" s="20">
        <v>0</v>
      </c>
      <c r="E128" s="20">
        <v>0</v>
      </c>
      <c r="F128" s="20">
        <v>0</v>
      </c>
      <c r="G128" s="20">
        <v>0</v>
      </c>
      <c r="H128" s="76">
        <f t="shared" si="4"/>
        <v>0</v>
      </c>
      <c r="I128" s="70">
        <f t="shared" si="5"/>
        <v>0</v>
      </c>
      <c r="J128" s="70">
        <f t="shared" si="6"/>
        <v>0</v>
      </c>
      <c r="K128" s="70">
        <f t="shared" si="7"/>
        <v>0</v>
      </c>
    </row>
    <row r="129" ht="20.25" customHeight="1" spans="1:11">
      <c r="A129" s="67"/>
      <c r="B129" s="84" t="s">
        <v>224</v>
      </c>
      <c r="C129" s="20">
        <v>0</v>
      </c>
      <c r="D129" s="20">
        <v>0</v>
      </c>
      <c r="E129" s="20">
        <v>0</v>
      </c>
      <c r="F129" s="20">
        <v>0</v>
      </c>
      <c r="G129" s="20">
        <v>0</v>
      </c>
      <c r="H129" s="76">
        <f t="shared" si="4"/>
        <v>0</v>
      </c>
      <c r="I129" s="70">
        <f t="shared" si="5"/>
        <v>0</v>
      </c>
      <c r="J129" s="70">
        <f t="shared" si="6"/>
        <v>0</v>
      </c>
      <c r="K129" s="70">
        <f t="shared" si="7"/>
        <v>0</v>
      </c>
    </row>
    <row r="130" ht="20.25" customHeight="1" spans="1:11">
      <c r="A130" s="67"/>
      <c r="B130" s="84" t="s">
        <v>156</v>
      </c>
      <c r="C130" s="20">
        <v>0</v>
      </c>
      <c r="D130" s="20">
        <v>0</v>
      </c>
      <c r="E130" s="20">
        <v>0</v>
      </c>
      <c r="F130" s="20">
        <v>0</v>
      </c>
      <c r="G130" s="20">
        <v>0</v>
      </c>
      <c r="H130" s="76">
        <f t="shared" si="4"/>
        <v>0</v>
      </c>
      <c r="I130" s="70">
        <f t="shared" si="5"/>
        <v>0</v>
      </c>
      <c r="J130" s="70">
        <f t="shared" si="6"/>
        <v>0</v>
      </c>
      <c r="K130" s="70">
        <f t="shared" si="7"/>
        <v>0</v>
      </c>
    </row>
    <row r="131" ht="20.25" customHeight="1" spans="1:11">
      <c r="A131" s="67"/>
      <c r="B131" s="84" t="s">
        <v>225</v>
      </c>
      <c r="C131" s="20">
        <v>0</v>
      </c>
      <c r="D131" s="20">
        <v>0</v>
      </c>
      <c r="E131" s="20">
        <v>0</v>
      </c>
      <c r="F131" s="20">
        <v>0</v>
      </c>
      <c r="G131" s="20">
        <v>0</v>
      </c>
      <c r="H131" s="76">
        <f t="shared" si="4"/>
        <v>0</v>
      </c>
      <c r="I131" s="70">
        <f t="shared" si="5"/>
        <v>0</v>
      </c>
      <c r="J131" s="70">
        <f t="shared" si="6"/>
        <v>0</v>
      </c>
      <c r="K131" s="70">
        <f t="shared" si="7"/>
        <v>0</v>
      </c>
    </row>
    <row r="132" ht="20.25" customHeight="1" spans="1:11">
      <c r="A132" s="67"/>
      <c r="B132" s="84" t="s">
        <v>226</v>
      </c>
      <c r="C132" s="20">
        <v>0</v>
      </c>
      <c r="D132" s="20">
        <v>163</v>
      </c>
      <c r="E132" s="20">
        <v>293</v>
      </c>
      <c r="F132" s="20">
        <v>151</v>
      </c>
      <c r="G132" s="20">
        <v>293</v>
      </c>
      <c r="H132" s="76">
        <f t="shared" ref="H132:H195" si="8">IF(C132&lt;&gt;0,(G132/C132)*100,0)</f>
        <v>0</v>
      </c>
      <c r="I132" s="70">
        <f t="shared" ref="I132:I195" si="9">IF(D132&lt;&gt;0,(G132/D132)*100,0)</f>
        <v>179.754601226994</v>
      </c>
      <c r="J132" s="70">
        <f t="shared" ref="J132:J195" si="10">IF(E132&lt;&gt;0,(G132/E132)*100,0)</f>
        <v>100</v>
      </c>
      <c r="K132" s="70">
        <f t="shared" ref="K132:K195" si="11">IF(F132&lt;&gt;0,(G132/F132)*100,0)</f>
        <v>194.039735099338</v>
      </c>
    </row>
    <row r="133" ht="20.25" customHeight="1" spans="1:11">
      <c r="A133" s="67"/>
      <c r="B133" s="84" t="s">
        <v>147</v>
      </c>
      <c r="C133" s="20">
        <v>0</v>
      </c>
      <c r="D133" s="20">
        <v>0</v>
      </c>
      <c r="E133" s="20">
        <v>0</v>
      </c>
      <c r="F133" s="20">
        <v>136</v>
      </c>
      <c r="G133" s="20">
        <v>167</v>
      </c>
      <c r="H133" s="76">
        <f t="shared" si="8"/>
        <v>0</v>
      </c>
      <c r="I133" s="70">
        <f t="shared" si="9"/>
        <v>0</v>
      </c>
      <c r="J133" s="70">
        <f t="shared" si="10"/>
        <v>0</v>
      </c>
      <c r="K133" s="70">
        <f t="shared" si="11"/>
        <v>122.794117647059</v>
      </c>
    </row>
    <row r="134" ht="20.25" customHeight="1" spans="1:11">
      <c r="A134" s="67"/>
      <c r="B134" s="84" t="s">
        <v>148</v>
      </c>
      <c r="C134" s="20">
        <v>0</v>
      </c>
      <c r="D134" s="20">
        <v>0</v>
      </c>
      <c r="E134" s="20">
        <v>0</v>
      </c>
      <c r="F134" s="20">
        <v>0</v>
      </c>
      <c r="G134" s="20">
        <v>2</v>
      </c>
      <c r="H134" s="76">
        <f t="shared" si="8"/>
        <v>0</v>
      </c>
      <c r="I134" s="70">
        <f t="shared" si="9"/>
        <v>0</v>
      </c>
      <c r="J134" s="70">
        <f t="shared" si="10"/>
        <v>0</v>
      </c>
      <c r="K134" s="70">
        <f t="shared" si="11"/>
        <v>0</v>
      </c>
    </row>
    <row r="135" ht="20.25" customHeight="1" spans="1:11">
      <c r="A135" s="67"/>
      <c r="B135" s="84" t="s">
        <v>149</v>
      </c>
      <c r="C135" s="20">
        <v>0</v>
      </c>
      <c r="D135" s="20">
        <v>0</v>
      </c>
      <c r="E135" s="20">
        <v>0</v>
      </c>
      <c r="F135" s="20">
        <v>0</v>
      </c>
      <c r="G135" s="20">
        <v>0</v>
      </c>
      <c r="H135" s="76">
        <f t="shared" si="8"/>
        <v>0</v>
      </c>
      <c r="I135" s="70">
        <f t="shared" si="9"/>
        <v>0</v>
      </c>
      <c r="J135" s="70">
        <f t="shared" si="10"/>
        <v>0</v>
      </c>
      <c r="K135" s="70">
        <f t="shared" si="11"/>
        <v>0</v>
      </c>
    </row>
    <row r="136" ht="20.25" customHeight="1" spans="1:11">
      <c r="A136" s="67"/>
      <c r="B136" s="84" t="s">
        <v>227</v>
      </c>
      <c r="C136" s="20">
        <v>0</v>
      </c>
      <c r="D136" s="20">
        <v>0</v>
      </c>
      <c r="E136" s="20">
        <v>0</v>
      </c>
      <c r="F136" s="20">
        <v>0</v>
      </c>
      <c r="G136" s="20">
        <v>56</v>
      </c>
      <c r="H136" s="76">
        <f t="shared" si="8"/>
        <v>0</v>
      </c>
      <c r="I136" s="70">
        <f t="shared" si="9"/>
        <v>0</v>
      </c>
      <c r="J136" s="70">
        <f t="shared" si="10"/>
        <v>0</v>
      </c>
      <c r="K136" s="70">
        <f t="shared" si="11"/>
        <v>0</v>
      </c>
    </row>
    <row r="137" ht="20.25" customHeight="1" spans="1:11">
      <c r="A137" s="67"/>
      <c r="B137" s="84" t="s">
        <v>156</v>
      </c>
      <c r="C137" s="20">
        <v>0</v>
      </c>
      <c r="D137" s="20">
        <v>0</v>
      </c>
      <c r="E137" s="20">
        <v>0</v>
      </c>
      <c r="F137" s="20">
        <v>0</v>
      </c>
      <c r="G137" s="20">
        <v>0</v>
      </c>
      <c r="H137" s="76">
        <f t="shared" si="8"/>
        <v>0</v>
      </c>
      <c r="I137" s="70">
        <f t="shared" si="9"/>
        <v>0</v>
      </c>
      <c r="J137" s="70">
        <f t="shared" si="10"/>
        <v>0</v>
      </c>
      <c r="K137" s="70">
        <f t="shared" si="11"/>
        <v>0</v>
      </c>
    </row>
    <row r="138" ht="20.25" customHeight="1" spans="1:11">
      <c r="A138" s="67"/>
      <c r="B138" s="84" t="s">
        <v>228</v>
      </c>
      <c r="C138" s="20">
        <v>0</v>
      </c>
      <c r="D138" s="20">
        <v>0</v>
      </c>
      <c r="E138" s="20">
        <v>0</v>
      </c>
      <c r="F138" s="20">
        <v>15</v>
      </c>
      <c r="G138" s="20">
        <v>68</v>
      </c>
      <c r="H138" s="76">
        <f t="shared" si="8"/>
        <v>0</v>
      </c>
      <c r="I138" s="70">
        <f t="shared" si="9"/>
        <v>0</v>
      </c>
      <c r="J138" s="70">
        <f t="shared" si="10"/>
        <v>0</v>
      </c>
      <c r="K138" s="70">
        <f t="shared" si="11"/>
        <v>453.333333333333</v>
      </c>
    </row>
    <row r="139" ht="20.25" customHeight="1" spans="1:11">
      <c r="A139" s="67"/>
      <c r="B139" s="84" t="s">
        <v>229</v>
      </c>
      <c r="C139" s="20">
        <v>0</v>
      </c>
      <c r="D139" s="20">
        <v>0</v>
      </c>
      <c r="E139" s="20">
        <v>0</v>
      </c>
      <c r="F139" s="20">
        <v>0</v>
      </c>
      <c r="G139" s="20">
        <v>0</v>
      </c>
      <c r="H139" s="76">
        <f t="shared" si="8"/>
        <v>0</v>
      </c>
      <c r="I139" s="70">
        <f t="shared" si="9"/>
        <v>0</v>
      </c>
      <c r="J139" s="70">
        <f t="shared" si="10"/>
        <v>0</v>
      </c>
      <c r="K139" s="70">
        <f t="shared" si="11"/>
        <v>0</v>
      </c>
    </row>
    <row r="140" ht="20.25" customHeight="1" spans="1:11">
      <c r="A140" s="67"/>
      <c r="B140" s="84" t="s">
        <v>147</v>
      </c>
      <c r="C140" s="20">
        <v>0</v>
      </c>
      <c r="D140" s="20">
        <v>0</v>
      </c>
      <c r="E140" s="20">
        <v>0</v>
      </c>
      <c r="F140" s="20">
        <v>0</v>
      </c>
      <c r="G140" s="20">
        <v>0</v>
      </c>
      <c r="H140" s="76">
        <f t="shared" si="8"/>
        <v>0</v>
      </c>
      <c r="I140" s="70">
        <f t="shared" si="9"/>
        <v>0</v>
      </c>
      <c r="J140" s="70">
        <f t="shared" si="10"/>
        <v>0</v>
      </c>
      <c r="K140" s="70">
        <f t="shared" si="11"/>
        <v>0</v>
      </c>
    </row>
    <row r="141" ht="20.25" customHeight="1" spans="1:11">
      <c r="A141" s="67"/>
      <c r="B141" s="84" t="s">
        <v>148</v>
      </c>
      <c r="C141" s="20">
        <v>0</v>
      </c>
      <c r="D141" s="20">
        <v>0</v>
      </c>
      <c r="E141" s="20">
        <v>0</v>
      </c>
      <c r="F141" s="20">
        <v>0</v>
      </c>
      <c r="G141" s="20">
        <v>0</v>
      </c>
      <c r="H141" s="76">
        <f t="shared" si="8"/>
        <v>0</v>
      </c>
      <c r="I141" s="70">
        <f t="shared" si="9"/>
        <v>0</v>
      </c>
      <c r="J141" s="70">
        <f t="shared" si="10"/>
        <v>0</v>
      </c>
      <c r="K141" s="70">
        <f t="shared" si="11"/>
        <v>0</v>
      </c>
    </row>
    <row r="142" ht="20.25" customHeight="1" spans="1:11">
      <c r="A142" s="67"/>
      <c r="B142" s="84" t="s">
        <v>149</v>
      </c>
      <c r="C142" s="20">
        <v>0</v>
      </c>
      <c r="D142" s="20">
        <v>0</v>
      </c>
      <c r="E142" s="20">
        <v>0</v>
      </c>
      <c r="F142" s="20">
        <v>0</v>
      </c>
      <c r="G142" s="20">
        <v>0</v>
      </c>
      <c r="H142" s="76">
        <f t="shared" si="8"/>
        <v>0</v>
      </c>
      <c r="I142" s="70">
        <f t="shared" si="9"/>
        <v>0</v>
      </c>
      <c r="J142" s="70">
        <f t="shared" si="10"/>
        <v>0</v>
      </c>
      <c r="K142" s="70">
        <f t="shared" si="11"/>
        <v>0</v>
      </c>
    </row>
    <row r="143" ht="20.25" customHeight="1" spans="1:11">
      <c r="A143" s="67"/>
      <c r="B143" s="84" t="s">
        <v>230</v>
      </c>
      <c r="C143" s="20">
        <v>0</v>
      </c>
      <c r="D143" s="20">
        <v>0</v>
      </c>
      <c r="E143" s="20">
        <v>0</v>
      </c>
      <c r="F143" s="20">
        <v>0</v>
      </c>
      <c r="G143" s="20">
        <v>0</v>
      </c>
      <c r="H143" s="76">
        <f t="shared" si="8"/>
        <v>0</v>
      </c>
      <c r="I143" s="70">
        <f t="shared" si="9"/>
        <v>0</v>
      </c>
      <c r="J143" s="70">
        <f t="shared" si="10"/>
        <v>0</v>
      </c>
      <c r="K143" s="70">
        <f t="shared" si="11"/>
        <v>0</v>
      </c>
    </row>
    <row r="144" ht="20.25" customHeight="1" spans="1:11">
      <c r="A144" s="67"/>
      <c r="B144" s="84" t="s">
        <v>231</v>
      </c>
      <c r="C144" s="20">
        <v>0</v>
      </c>
      <c r="D144" s="20">
        <v>0</v>
      </c>
      <c r="E144" s="20">
        <v>0</v>
      </c>
      <c r="F144" s="20">
        <v>0</v>
      </c>
      <c r="G144" s="20">
        <v>0</v>
      </c>
      <c r="H144" s="76">
        <f t="shared" si="8"/>
        <v>0</v>
      </c>
      <c r="I144" s="70">
        <f t="shared" si="9"/>
        <v>0</v>
      </c>
      <c r="J144" s="70">
        <f t="shared" si="10"/>
        <v>0</v>
      </c>
      <c r="K144" s="70">
        <f t="shared" si="11"/>
        <v>0</v>
      </c>
    </row>
    <row r="145" ht="20.25" customHeight="1" spans="1:11">
      <c r="A145" s="67"/>
      <c r="B145" s="84" t="s">
        <v>156</v>
      </c>
      <c r="C145" s="20">
        <v>0</v>
      </c>
      <c r="D145" s="20">
        <v>0</v>
      </c>
      <c r="E145" s="20">
        <v>0</v>
      </c>
      <c r="F145" s="20">
        <v>0</v>
      </c>
      <c r="G145" s="20">
        <v>0</v>
      </c>
      <c r="H145" s="76">
        <f t="shared" si="8"/>
        <v>0</v>
      </c>
      <c r="I145" s="70">
        <f t="shared" si="9"/>
        <v>0</v>
      </c>
      <c r="J145" s="70">
        <f t="shared" si="10"/>
        <v>0</v>
      </c>
      <c r="K145" s="70">
        <f t="shared" si="11"/>
        <v>0</v>
      </c>
    </row>
    <row r="146" ht="20.25" customHeight="1" spans="1:11">
      <c r="A146" s="67"/>
      <c r="B146" s="84" t="s">
        <v>232</v>
      </c>
      <c r="C146" s="20">
        <v>0</v>
      </c>
      <c r="D146" s="20">
        <v>0</v>
      </c>
      <c r="E146" s="20">
        <v>0</v>
      </c>
      <c r="F146" s="20">
        <v>0</v>
      </c>
      <c r="G146" s="20">
        <v>0</v>
      </c>
      <c r="H146" s="76">
        <f t="shared" si="8"/>
        <v>0</v>
      </c>
      <c r="I146" s="70">
        <f t="shared" si="9"/>
        <v>0</v>
      </c>
      <c r="J146" s="70">
        <f t="shared" si="10"/>
        <v>0</v>
      </c>
      <c r="K146" s="70">
        <f t="shared" si="11"/>
        <v>0</v>
      </c>
    </row>
    <row r="147" ht="20.25" customHeight="1" spans="1:11">
      <c r="A147" s="67"/>
      <c r="B147" s="84" t="s">
        <v>233</v>
      </c>
      <c r="C147" s="20">
        <v>0</v>
      </c>
      <c r="D147" s="20">
        <v>0</v>
      </c>
      <c r="E147" s="20">
        <v>0</v>
      </c>
      <c r="F147" s="20">
        <v>0</v>
      </c>
      <c r="G147" s="20">
        <v>0</v>
      </c>
      <c r="H147" s="76">
        <f t="shared" si="8"/>
        <v>0</v>
      </c>
      <c r="I147" s="70">
        <f t="shared" si="9"/>
        <v>0</v>
      </c>
      <c r="J147" s="70">
        <f t="shared" si="10"/>
        <v>0</v>
      </c>
      <c r="K147" s="70">
        <f t="shared" si="11"/>
        <v>0</v>
      </c>
    </row>
    <row r="148" ht="20.25" customHeight="1" spans="1:11">
      <c r="A148" s="67"/>
      <c r="B148" s="84" t="s">
        <v>147</v>
      </c>
      <c r="C148" s="20">
        <v>0</v>
      </c>
      <c r="D148" s="20">
        <v>0</v>
      </c>
      <c r="E148" s="20">
        <v>0</v>
      </c>
      <c r="F148" s="20">
        <v>0</v>
      </c>
      <c r="G148" s="20">
        <v>0</v>
      </c>
      <c r="H148" s="76">
        <f t="shared" si="8"/>
        <v>0</v>
      </c>
      <c r="I148" s="70">
        <f t="shared" si="9"/>
        <v>0</v>
      </c>
      <c r="J148" s="70">
        <f t="shared" si="10"/>
        <v>0</v>
      </c>
      <c r="K148" s="70">
        <f t="shared" si="11"/>
        <v>0</v>
      </c>
    </row>
    <row r="149" ht="20.25" customHeight="1" spans="1:11">
      <c r="A149" s="67"/>
      <c r="B149" s="84" t="s">
        <v>148</v>
      </c>
      <c r="C149" s="20">
        <v>0</v>
      </c>
      <c r="D149" s="20">
        <v>0</v>
      </c>
      <c r="E149" s="20">
        <v>0</v>
      </c>
      <c r="F149" s="20">
        <v>0</v>
      </c>
      <c r="G149" s="20">
        <v>0</v>
      </c>
      <c r="H149" s="76">
        <f t="shared" si="8"/>
        <v>0</v>
      </c>
      <c r="I149" s="70">
        <f t="shared" si="9"/>
        <v>0</v>
      </c>
      <c r="J149" s="70">
        <f t="shared" si="10"/>
        <v>0</v>
      </c>
      <c r="K149" s="70">
        <f t="shared" si="11"/>
        <v>0</v>
      </c>
    </row>
    <row r="150" ht="20.25" customHeight="1" spans="1:11">
      <c r="A150" s="67"/>
      <c r="B150" s="84" t="s">
        <v>149</v>
      </c>
      <c r="C150" s="20">
        <v>0</v>
      </c>
      <c r="D150" s="20">
        <v>0</v>
      </c>
      <c r="E150" s="20">
        <v>0</v>
      </c>
      <c r="F150" s="20">
        <v>0</v>
      </c>
      <c r="G150" s="20">
        <v>0</v>
      </c>
      <c r="H150" s="76">
        <f t="shared" si="8"/>
        <v>0</v>
      </c>
      <c r="I150" s="70">
        <f t="shared" si="9"/>
        <v>0</v>
      </c>
      <c r="J150" s="70">
        <f t="shared" si="10"/>
        <v>0</v>
      </c>
      <c r="K150" s="70">
        <f t="shared" si="11"/>
        <v>0</v>
      </c>
    </row>
    <row r="151" ht="20.25" customHeight="1" spans="1:11">
      <c r="A151" s="67"/>
      <c r="B151" s="84" t="s">
        <v>234</v>
      </c>
      <c r="C151" s="20">
        <v>0</v>
      </c>
      <c r="D151" s="20">
        <v>0</v>
      </c>
      <c r="E151" s="20">
        <v>0</v>
      </c>
      <c r="F151" s="20">
        <v>0</v>
      </c>
      <c r="G151" s="20">
        <v>0</v>
      </c>
      <c r="H151" s="76">
        <f t="shared" si="8"/>
        <v>0</v>
      </c>
      <c r="I151" s="70">
        <f t="shared" si="9"/>
        <v>0</v>
      </c>
      <c r="J151" s="70">
        <f t="shared" si="10"/>
        <v>0</v>
      </c>
      <c r="K151" s="70">
        <f t="shared" si="11"/>
        <v>0</v>
      </c>
    </row>
    <row r="152" ht="20.25" customHeight="1" spans="1:11">
      <c r="A152" s="67"/>
      <c r="B152" s="84" t="s">
        <v>235</v>
      </c>
      <c r="C152" s="20">
        <v>0</v>
      </c>
      <c r="D152" s="20">
        <v>0</v>
      </c>
      <c r="E152" s="20">
        <v>0</v>
      </c>
      <c r="F152" s="20">
        <v>0</v>
      </c>
      <c r="G152" s="20">
        <v>0</v>
      </c>
      <c r="H152" s="76">
        <f t="shared" si="8"/>
        <v>0</v>
      </c>
      <c r="I152" s="70">
        <f t="shared" si="9"/>
        <v>0</v>
      </c>
      <c r="J152" s="70">
        <f t="shared" si="10"/>
        <v>0</v>
      </c>
      <c r="K152" s="70">
        <f t="shared" si="11"/>
        <v>0</v>
      </c>
    </row>
    <row r="153" ht="20.25" customHeight="1" spans="1:11">
      <c r="A153" s="67"/>
      <c r="B153" s="84" t="s">
        <v>236</v>
      </c>
      <c r="C153" s="20">
        <v>0</v>
      </c>
      <c r="D153" s="20">
        <v>57</v>
      </c>
      <c r="E153" s="20">
        <v>74</v>
      </c>
      <c r="F153" s="20">
        <v>74</v>
      </c>
      <c r="G153" s="20">
        <v>74</v>
      </c>
      <c r="H153" s="76">
        <f t="shared" si="8"/>
        <v>0</v>
      </c>
      <c r="I153" s="70">
        <f t="shared" si="9"/>
        <v>129.824561403509</v>
      </c>
      <c r="J153" s="70">
        <f t="shared" si="10"/>
        <v>100</v>
      </c>
      <c r="K153" s="70">
        <f t="shared" si="11"/>
        <v>100</v>
      </c>
    </row>
    <row r="154" ht="20.25" customHeight="1" spans="1:11">
      <c r="A154" s="67"/>
      <c r="B154" s="84" t="s">
        <v>147</v>
      </c>
      <c r="C154" s="20">
        <v>0</v>
      </c>
      <c r="D154" s="20">
        <v>0</v>
      </c>
      <c r="E154" s="20">
        <v>0</v>
      </c>
      <c r="F154" s="20">
        <v>74</v>
      </c>
      <c r="G154" s="20">
        <v>74</v>
      </c>
      <c r="H154" s="76">
        <f t="shared" si="8"/>
        <v>0</v>
      </c>
      <c r="I154" s="70">
        <f t="shared" si="9"/>
        <v>0</v>
      </c>
      <c r="J154" s="70">
        <f t="shared" si="10"/>
        <v>0</v>
      </c>
      <c r="K154" s="70">
        <f t="shared" si="11"/>
        <v>100</v>
      </c>
    </row>
    <row r="155" ht="20.25" customHeight="1" spans="1:11">
      <c r="A155" s="67"/>
      <c r="B155" s="84" t="s">
        <v>148</v>
      </c>
      <c r="C155" s="20">
        <v>0</v>
      </c>
      <c r="D155" s="20">
        <v>0</v>
      </c>
      <c r="E155" s="20">
        <v>0</v>
      </c>
      <c r="F155" s="20">
        <v>0</v>
      </c>
      <c r="G155" s="20">
        <v>0</v>
      </c>
      <c r="H155" s="76">
        <f t="shared" si="8"/>
        <v>0</v>
      </c>
      <c r="I155" s="70">
        <f t="shared" si="9"/>
        <v>0</v>
      </c>
      <c r="J155" s="70">
        <f t="shared" si="10"/>
        <v>0</v>
      </c>
      <c r="K155" s="70">
        <f t="shared" si="11"/>
        <v>0</v>
      </c>
    </row>
    <row r="156" ht="20.25" customHeight="1" spans="1:11">
      <c r="A156" s="67"/>
      <c r="B156" s="84" t="s">
        <v>149</v>
      </c>
      <c r="C156" s="20">
        <v>0</v>
      </c>
      <c r="D156" s="20">
        <v>0</v>
      </c>
      <c r="E156" s="20">
        <v>0</v>
      </c>
      <c r="F156" s="20">
        <v>0</v>
      </c>
      <c r="G156" s="20">
        <v>0</v>
      </c>
      <c r="H156" s="76">
        <f t="shared" si="8"/>
        <v>0</v>
      </c>
      <c r="I156" s="70">
        <f t="shared" si="9"/>
        <v>0</v>
      </c>
      <c r="J156" s="70">
        <f t="shared" si="10"/>
        <v>0</v>
      </c>
      <c r="K156" s="70">
        <f t="shared" si="11"/>
        <v>0</v>
      </c>
    </row>
    <row r="157" ht="20.25" customHeight="1" spans="1:11">
      <c r="A157" s="67"/>
      <c r="B157" s="84" t="s">
        <v>161</v>
      </c>
      <c r="C157" s="20">
        <v>0</v>
      </c>
      <c r="D157" s="20">
        <v>0</v>
      </c>
      <c r="E157" s="20">
        <v>0</v>
      </c>
      <c r="F157" s="20">
        <v>0</v>
      </c>
      <c r="G157" s="20">
        <v>0</v>
      </c>
      <c r="H157" s="76">
        <f t="shared" si="8"/>
        <v>0</v>
      </c>
      <c r="I157" s="70">
        <f t="shared" si="9"/>
        <v>0</v>
      </c>
      <c r="J157" s="70">
        <f t="shared" si="10"/>
        <v>0</v>
      </c>
      <c r="K157" s="70">
        <f t="shared" si="11"/>
        <v>0</v>
      </c>
    </row>
    <row r="158" ht="20.25" customHeight="1" spans="1:11">
      <c r="A158" s="67"/>
      <c r="B158" s="84" t="s">
        <v>156</v>
      </c>
      <c r="C158" s="20">
        <v>0</v>
      </c>
      <c r="D158" s="20">
        <v>0</v>
      </c>
      <c r="E158" s="20">
        <v>0</v>
      </c>
      <c r="F158" s="20">
        <v>0</v>
      </c>
      <c r="G158" s="20">
        <v>0</v>
      </c>
      <c r="H158" s="76">
        <f t="shared" si="8"/>
        <v>0</v>
      </c>
      <c r="I158" s="70">
        <f t="shared" si="9"/>
        <v>0</v>
      </c>
      <c r="J158" s="70">
        <f t="shared" si="10"/>
        <v>0</v>
      </c>
      <c r="K158" s="70">
        <f t="shared" si="11"/>
        <v>0</v>
      </c>
    </row>
    <row r="159" ht="20.25" customHeight="1" spans="1:11">
      <c r="A159" s="67"/>
      <c r="B159" s="84" t="s">
        <v>237</v>
      </c>
      <c r="C159" s="20">
        <v>0</v>
      </c>
      <c r="D159" s="20">
        <v>0</v>
      </c>
      <c r="E159" s="20">
        <v>0</v>
      </c>
      <c r="F159" s="20">
        <v>0</v>
      </c>
      <c r="G159" s="20">
        <v>0</v>
      </c>
      <c r="H159" s="76">
        <f t="shared" si="8"/>
        <v>0</v>
      </c>
      <c r="I159" s="70">
        <f t="shared" si="9"/>
        <v>0</v>
      </c>
      <c r="J159" s="70">
        <f t="shared" si="10"/>
        <v>0</v>
      </c>
      <c r="K159" s="70">
        <f t="shared" si="11"/>
        <v>0</v>
      </c>
    </row>
    <row r="160" ht="20.25" customHeight="1" spans="1:11">
      <c r="A160" s="67"/>
      <c r="B160" s="84" t="s">
        <v>238</v>
      </c>
      <c r="C160" s="20">
        <v>0</v>
      </c>
      <c r="D160" s="20">
        <v>362</v>
      </c>
      <c r="E160" s="20">
        <v>798</v>
      </c>
      <c r="F160" s="20">
        <v>583</v>
      </c>
      <c r="G160" s="20">
        <v>798</v>
      </c>
      <c r="H160" s="76">
        <f t="shared" si="8"/>
        <v>0</v>
      </c>
      <c r="I160" s="70">
        <f t="shared" si="9"/>
        <v>220.441988950276</v>
      </c>
      <c r="J160" s="70">
        <f t="shared" si="10"/>
        <v>100</v>
      </c>
      <c r="K160" s="70">
        <f t="shared" si="11"/>
        <v>136.878216123499</v>
      </c>
    </row>
    <row r="161" ht="20.25" customHeight="1" spans="1:11">
      <c r="A161" s="67"/>
      <c r="B161" s="84" t="s">
        <v>147</v>
      </c>
      <c r="C161" s="20">
        <v>0</v>
      </c>
      <c r="D161" s="20">
        <v>0</v>
      </c>
      <c r="E161" s="20">
        <v>0</v>
      </c>
      <c r="F161" s="20">
        <v>323</v>
      </c>
      <c r="G161" s="20">
        <v>351</v>
      </c>
      <c r="H161" s="76">
        <f t="shared" si="8"/>
        <v>0</v>
      </c>
      <c r="I161" s="70">
        <f t="shared" si="9"/>
        <v>0</v>
      </c>
      <c r="J161" s="70">
        <f t="shared" si="10"/>
        <v>0</v>
      </c>
      <c r="K161" s="70">
        <f t="shared" si="11"/>
        <v>108.668730650155</v>
      </c>
    </row>
    <row r="162" ht="20.25" customHeight="1" spans="1:11">
      <c r="A162" s="67"/>
      <c r="B162" s="84" t="s">
        <v>148</v>
      </c>
      <c r="C162" s="20">
        <v>0</v>
      </c>
      <c r="D162" s="20">
        <v>0</v>
      </c>
      <c r="E162" s="20">
        <v>0</v>
      </c>
      <c r="F162" s="20">
        <v>1</v>
      </c>
      <c r="G162" s="20">
        <v>0</v>
      </c>
      <c r="H162" s="76">
        <f t="shared" si="8"/>
        <v>0</v>
      </c>
      <c r="I162" s="70">
        <f t="shared" si="9"/>
        <v>0</v>
      </c>
      <c r="J162" s="70">
        <f t="shared" si="10"/>
        <v>0</v>
      </c>
      <c r="K162" s="70">
        <f t="shared" si="11"/>
        <v>0</v>
      </c>
    </row>
    <row r="163" ht="20.25" customHeight="1" spans="1:11">
      <c r="A163" s="67"/>
      <c r="B163" s="84" t="s">
        <v>149</v>
      </c>
      <c r="C163" s="20">
        <v>0</v>
      </c>
      <c r="D163" s="20">
        <v>0</v>
      </c>
      <c r="E163" s="20">
        <v>0</v>
      </c>
      <c r="F163" s="20">
        <v>0</v>
      </c>
      <c r="G163" s="20">
        <v>0</v>
      </c>
      <c r="H163" s="76">
        <f t="shared" si="8"/>
        <v>0</v>
      </c>
      <c r="I163" s="70">
        <f t="shared" si="9"/>
        <v>0</v>
      </c>
      <c r="J163" s="70">
        <f t="shared" si="10"/>
        <v>0</v>
      </c>
      <c r="K163" s="70">
        <f t="shared" si="11"/>
        <v>0</v>
      </c>
    </row>
    <row r="164" ht="20.25" customHeight="1" spans="1:11">
      <c r="A164" s="67"/>
      <c r="B164" s="84" t="s">
        <v>239</v>
      </c>
      <c r="C164" s="20">
        <v>0</v>
      </c>
      <c r="D164" s="20">
        <v>0</v>
      </c>
      <c r="E164" s="20">
        <v>0</v>
      </c>
      <c r="F164" s="20">
        <v>0</v>
      </c>
      <c r="G164" s="20">
        <v>0</v>
      </c>
      <c r="H164" s="76">
        <f t="shared" si="8"/>
        <v>0</v>
      </c>
      <c r="I164" s="70">
        <f t="shared" si="9"/>
        <v>0</v>
      </c>
      <c r="J164" s="70">
        <f t="shared" si="10"/>
        <v>0</v>
      </c>
      <c r="K164" s="70">
        <f t="shared" si="11"/>
        <v>0</v>
      </c>
    </row>
    <row r="165" ht="20.25" customHeight="1" spans="1:11">
      <c r="A165" s="67"/>
      <c r="B165" s="84" t="s">
        <v>156</v>
      </c>
      <c r="C165" s="20">
        <v>0</v>
      </c>
      <c r="D165" s="20">
        <v>0</v>
      </c>
      <c r="E165" s="20">
        <v>0</v>
      </c>
      <c r="F165" s="20">
        <v>0</v>
      </c>
      <c r="G165" s="20">
        <v>0</v>
      </c>
      <c r="H165" s="76">
        <f t="shared" si="8"/>
        <v>0</v>
      </c>
      <c r="I165" s="70">
        <f t="shared" si="9"/>
        <v>0</v>
      </c>
      <c r="J165" s="70">
        <f t="shared" si="10"/>
        <v>0</v>
      </c>
      <c r="K165" s="70">
        <f t="shared" si="11"/>
        <v>0</v>
      </c>
    </row>
    <row r="166" ht="20.25" customHeight="1" spans="1:11">
      <c r="A166" s="67"/>
      <c r="B166" s="84" t="s">
        <v>240</v>
      </c>
      <c r="C166" s="20">
        <v>0</v>
      </c>
      <c r="D166" s="20">
        <v>0</v>
      </c>
      <c r="E166" s="20">
        <v>0</v>
      </c>
      <c r="F166" s="20">
        <v>259</v>
      </c>
      <c r="G166" s="20">
        <v>447</v>
      </c>
      <c r="H166" s="76">
        <f t="shared" si="8"/>
        <v>0</v>
      </c>
      <c r="I166" s="70">
        <f t="shared" si="9"/>
        <v>0</v>
      </c>
      <c r="J166" s="70">
        <f t="shared" si="10"/>
        <v>0</v>
      </c>
      <c r="K166" s="70">
        <f t="shared" si="11"/>
        <v>172.586872586873</v>
      </c>
    </row>
    <row r="167" ht="20.25" customHeight="1" spans="1:11">
      <c r="A167" s="67"/>
      <c r="B167" s="84" t="s">
        <v>241</v>
      </c>
      <c r="C167" s="20">
        <v>0</v>
      </c>
      <c r="D167" s="20">
        <v>1918</v>
      </c>
      <c r="E167" s="20">
        <v>2187</v>
      </c>
      <c r="F167" s="20">
        <v>2256</v>
      </c>
      <c r="G167" s="20">
        <v>2187</v>
      </c>
      <c r="H167" s="76">
        <f t="shared" si="8"/>
        <v>0</v>
      </c>
      <c r="I167" s="70">
        <f t="shared" si="9"/>
        <v>114.025026068822</v>
      </c>
      <c r="J167" s="70">
        <f t="shared" si="10"/>
        <v>100</v>
      </c>
      <c r="K167" s="70">
        <f t="shared" si="11"/>
        <v>96.9414893617021</v>
      </c>
    </row>
    <row r="168" ht="20.25" customHeight="1" spans="1:11">
      <c r="A168" s="67"/>
      <c r="B168" s="84" t="s">
        <v>147</v>
      </c>
      <c r="C168" s="20">
        <v>0</v>
      </c>
      <c r="D168" s="20">
        <v>0</v>
      </c>
      <c r="E168" s="20">
        <v>0</v>
      </c>
      <c r="F168" s="20">
        <v>2109</v>
      </c>
      <c r="G168" s="20">
        <v>1982</v>
      </c>
      <c r="H168" s="76">
        <f t="shared" si="8"/>
        <v>0</v>
      </c>
      <c r="I168" s="70">
        <f t="shared" si="9"/>
        <v>0</v>
      </c>
      <c r="J168" s="70">
        <f t="shared" si="10"/>
        <v>0</v>
      </c>
      <c r="K168" s="70">
        <f t="shared" si="11"/>
        <v>93.9781887150308</v>
      </c>
    </row>
    <row r="169" ht="20.25" customHeight="1" spans="1:11">
      <c r="A169" s="67"/>
      <c r="B169" s="84" t="s">
        <v>148</v>
      </c>
      <c r="C169" s="20">
        <v>0</v>
      </c>
      <c r="D169" s="20">
        <v>0</v>
      </c>
      <c r="E169" s="20">
        <v>0</v>
      </c>
      <c r="F169" s="20">
        <v>0</v>
      </c>
      <c r="G169" s="20">
        <v>0</v>
      </c>
      <c r="H169" s="76">
        <f t="shared" si="8"/>
        <v>0</v>
      </c>
      <c r="I169" s="70">
        <f t="shared" si="9"/>
        <v>0</v>
      </c>
      <c r="J169" s="70">
        <f t="shared" si="10"/>
        <v>0</v>
      </c>
      <c r="K169" s="70">
        <f t="shared" si="11"/>
        <v>0</v>
      </c>
    </row>
    <row r="170" ht="20.25" customHeight="1" spans="1:11">
      <c r="A170" s="67"/>
      <c r="B170" s="84" t="s">
        <v>149</v>
      </c>
      <c r="C170" s="20">
        <v>0</v>
      </c>
      <c r="D170" s="20">
        <v>0</v>
      </c>
      <c r="E170" s="20">
        <v>0</v>
      </c>
      <c r="F170" s="20">
        <v>0</v>
      </c>
      <c r="G170" s="20">
        <v>0</v>
      </c>
      <c r="H170" s="76">
        <f t="shared" si="8"/>
        <v>0</v>
      </c>
      <c r="I170" s="70">
        <f t="shared" si="9"/>
        <v>0</v>
      </c>
      <c r="J170" s="70">
        <f t="shared" si="10"/>
        <v>0</v>
      </c>
      <c r="K170" s="70">
        <f t="shared" si="11"/>
        <v>0</v>
      </c>
    </row>
    <row r="171" ht="20.25" customHeight="1" spans="1:11">
      <c r="A171" s="67"/>
      <c r="B171" s="84" t="s">
        <v>242</v>
      </c>
      <c r="C171" s="20">
        <v>0</v>
      </c>
      <c r="D171" s="20">
        <v>0</v>
      </c>
      <c r="E171" s="20">
        <v>0</v>
      </c>
      <c r="F171" s="20">
        <v>3</v>
      </c>
      <c r="G171" s="20">
        <v>4</v>
      </c>
      <c r="H171" s="76">
        <f t="shared" si="8"/>
        <v>0</v>
      </c>
      <c r="I171" s="70">
        <f t="shared" si="9"/>
        <v>0</v>
      </c>
      <c r="J171" s="70">
        <f t="shared" si="10"/>
        <v>0</v>
      </c>
      <c r="K171" s="70">
        <f t="shared" si="11"/>
        <v>133.333333333333</v>
      </c>
    </row>
    <row r="172" ht="20.25" customHeight="1" spans="1:11">
      <c r="A172" s="67"/>
      <c r="B172" s="84" t="s">
        <v>156</v>
      </c>
      <c r="C172" s="20">
        <v>0</v>
      </c>
      <c r="D172" s="20">
        <v>0</v>
      </c>
      <c r="E172" s="20">
        <v>0</v>
      </c>
      <c r="F172" s="20">
        <v>98</v>
      </c>
      <c r="G172" s="20">
        <v>113</v>
      </c>
      <c r="H172" s="76">
        <f t="shared" si="8"/>
        <v>0</v>
      </c>
      <c r="I172" s="70">
        <f t="shared" si="9"/>
        <v>0</v>
      </c>
      <c r="J172" s="70">
        <f t="shared" si="10"/>
        <v>0</v>
      </c>
      <c r="K172" s="70">
        <f t="shared" si="11"/>
        <v>115.30612244898</v>
      </c>
    </row>
    <row r="173" ht="20.25" customHeight="1" spans="1:11">
      <c r="A173" s="67"/>
      <c r="B173" s="84" t="s">
        <v>243</v>
      </c>
      <c r="C173" s="20">
        <v>0</v>
      </c>
      <c r="D173" s="20">
        <v>0</v>
      </c>
      <c r="E173" s="20">
        <v>0</v>
      </c>
      <c r="F173" s="20">
        <v>46</v>
      </c>
      <c r="G173" s="20">
        <v>88</v>
      </c>
      <c r="H173" s="76">
        <f t="shared" si="8"/>
        <v>0</v>
      </c>
      <c r="I173" s="70">
        <f t="shared" si="9"/>
        <v>0</v>
      </c>
      <c r="J173" s="70">
        <f t="shared" si="10"/>
        <v>0</v>
      </c>
      <c r="K173" s="70">
        <f t="shared" si="11"/>
        <v>191.304347826087</v>
      </c>
    </row>
    <row r="174" ht="20.25" customHeight="1" spans="1:11">
      <c r="A174" s="67"/>
      <c r="B174" s="84" t="s">
        <v>244</v>
      </c>
      <c r="C174" s="20">
        <v>0</v>
      </c>
      <c r="D174" s="20">
        <v>409</v>
      </c>
      <c r="E174" s="20">
        <v>561</v>
      </c>
      <c r="F174" s="20">
        <v>438</v>
      </c>
      <c r="G174" s="20">
        <v>561</v>
      </c>
      <c r="H174" s="76">
        <f t="shared" si="8"/>
        <v>0</v>
      </c>
      <c r="I174" s="70">
        <f t="shared" si="9"/>
        <v>137.163814180929</v>
      </c>
      <c r="J174" s="70">
        <f t="shared" si="10"/>
        <v>100</v>
      </c>
      <c r="K174" s="70">
        <f t="shared" si="11"/>
        <v>128.082191780822</v>
      </c>
    </row>
    <row r="175" ht="20.25" customHeight="1" spans="1:11">
      <c r="A175" s="67"/>
      <c r="B175" s="84" t="s">
        <v>147</v>
      </c>
      <c r="C175" s="20">
        <v>0</v>
      </c>
      <c r="D175" s="20">
        <v>0</v>
      </c>
      <c r="E175" s="20">
        <v>0</v>
      </c>
      <c r="F175" s="20">
        <v>411</v>
      </c>
      <c r="G175" s="20">
        <v>454</v>
      </c>
      <c r="H175" s="76">
        <f t="shared" si="8"/>
        <v>0</v>
      </c>
      <c r="I175" s="70">
        <f t="shared" si="9"/>
        <v>0</v>
      </c>
      <c r="J175" s="70">
        <f t="shared" si="10"/>
        <v>0</v>
      </c>
      <c r="K175" s="70">
        <f t="shared" si="11"/>
        <v>110.462287104623</v>
      </c>
    </row>
    <row r="176" ht="20.25" customHeight="1" spans="1:11">
      <c r="A176" s="67"/>
      <c r="B176" s="84" t="s">
        <v>148</v>
      </c>
      <c r="C176" s="20">
        <v>0</v>
      </c>
      <c r="D176" s="20">
        <v>0</v>
      </c>
      <c r="E176" s="20">
        <v>0</v>
      </c>
      <c r="F176" s="20">
        <v>10</v>
      </c>
      <c r="G176" s="20">
        <v>0</v>
      </c>
      <c r="H176" s="76">
        <f t="shared" si="8"/>
        <v>0</v>
      </c>
      <c r="I176" s="70">
        <f t="shared" si="9"/>
        <v>0</v>
      </c>
      <c r="J176" s="70">
        <f t="shared" si="10"/>
        <v>0</v>
      </c>
      <c r="K176" s="70">
        <f t="shared" si="11"/>
        <v>0</v>
      </c>
    </row>
    <row r="177" ht="20.25" customHeight="1" spans="1:11">
      <c r="A177" s="67"/>
      <c r="B177" s="84" t="s">
        <v>149</v>
      </c>
      <c r="C177" s="20">
        <v>0</v>
      </c>
      <c r="D177" s="20">
        <v>0</v>
      </c>
      <c r="E177" s="20">
        <v>0</v>
      </c>
      <c r="F177" s="20">
        <v>0</v>
      </c>
      <c r="G177" s="20">
        <v>0</v>
      </c>
      <c r="H177" s="76">
        <f t="shared" si="8"/>
        <v>0</v>
      </c>
      <c r="I177" s="70">
        <f t="shared" si="9"/>
        <v>0</v>
      </c>
      <c r="J177" s="70">
        <f t="shared" si="10"/>
        <v>0</v>
      </c>
      <c r="K177" s="70">
        <f t="shared" si="11"/>
        <v>0</v>
      </c>
    </row>
    <row r="178" ht="20.25" customHeight="1" spans="1:11">
      <c r="A178" s="67"/>
      <c r="B178" s="84" t="s">
        <v>245</v>
      </c>
      <c r="C178" s="20">
        <v>0</v>
      </c>
      <c r="D178" s="20">
        <v>0</v>
      </c>
      <c r="E178" s="20">
        <v>0</v>
      </c>
      <c r="F178" s="20">
        <v>0</v>
      </c>
      <c r="G178" s="20">
        <v>0</v>
      </c>
      <c r="H178" s="76">
        <f t="shared" si="8"/>
        <v>0</v>
      </c>
      <c r="I178" s="70">
        <f t="shared" si="9"/>
        <v>0</v>
      </c>
      <c r="J178" s="70">
        <f t="shared" si="10"/>
        <v>0</v>
      </c>
      <c r="K178" s="70">
        <f t="shared" si="11"/>
        <v>0</v>
      </c>
    </row>
    <row r="179" ht="20.25" customHeight="1" spans="1:11">
      <c r="A179" s="67"/>
      <c r="B179" s="84" t="s">
        <v>156</v>
      </c>
      <c r="C179" s="20">
        <v>0</v>
      </c>
      <c r="D179" s="20">
        <v>0</v>
      </c>
      <c r="E179" s="20">
        <v>0</v>
      </c>
      <c r="F179" s="20">
        <v>0</v>
      </c>
      <c r="G179" s="20">
        <v>0</v>
      </c>
      <c r="H179" s="76">
        <f t="shared" si="8"/>
        <v>0</v>
      </c>
      <c r="I179" s="70">
        <f t="shared" si="9"/>
        <v>0</v>
      </c>
      <c r="J179" s="70">
        <f t="shared" si="10"/>
        <v>0</v>
      </c>
      <c r="K179" s="70">
        <f t="shared" si="11"/>
        <v>0</v>
      </c>
    </row>
    <row r="180" ht="20.25" customHeight="1" spans="1:11">
      <c r="A180" s="67"/>
      <c r="B180" s="84" t="s">
        <v>246</v>
      </c>
      <c r="C180" s="20">
        <v>0</v>
      </c>
      <c r="D180" s="20">
        <v>0</v>
      </c>
      <c r="E180" s="20">
        <v>0</v>
      </c>
      <c r="F180" s="20">
        <v>17</v>
      </c>
      <c r="G180" s="20">
        <v>107</v>
      </c>
      <c r="H180" s="76">
        <f t="shared" si="8"/>
        <v>0</v>
      </c>
      <c r="I180" s="70">
        <f t="shared" si="9"/>
        <v>0</v>
      </c>
      <c r="J180" s="70">
        <f t="shared" si="10"/>
        <v>0</v>
      </c>
      <c r="K180" s="70">
        <f t="shared" si="11"/>
        <v>629.411764705882</v>
      </c>
    </row>
    <row r="181" ht="20.25" customHeight="1" spans="1:11">
      <c r="A181" s="67"/>
      <c r="B181" s="84" t="s">
        <v>247</v>
      </c>
      <c r="C181" s="20">
        <v>0</v>
      </c>
      <c r="D181" s="20">
        <v>487</v>
      </c>
      <c r="E181" s="20">
        <v>591</v>
      </c>
      <c r="F181" s="20">
        <v>504</v>
      </c>
      <c r="G181" s="20">
        <v>591</v>
      </c>
      <c r="H181" s="76">
        <f t="shared" si="8"/>
        <v>0</v>
      </c>
      <c r="I181" s="70">
        <f t="shared" si="9"/>
        <v>121.35523613963</v>
      </c>
      <c r="J181" s="70">
        <f t="shared" si="10"/>
        <v>100</v>
      </c>
      <c r="K181" s="70">
        <f t="shared" si="11"/>
        <v>117.261904761905</v>
      </c>
    </row>
    <row r="182" ht="20.25" customHeight="1" spans="1:11">
      <c r="A182" s="67"/>
      <c r="B182" s="84" t="s">
        <v>147</v>
      </c>
      <c r="C182" s="20">
        <v>0</v>
      </c>
      <c r="D182" s="20">
        <v>0</v>
      </c>
      <c r="E182" s="20">
        <v>0</v>
      </c>
      <c r="F182" s="20">
        <v>191</v>
      </c>
      <c r="G182" s="20">
        <v>181</v>
      </c>
      <c r="H182" s="76">
        <f t="shared" si="8"/>
        <v>0</v>
      </c>
      <c r="I182" s="70">
        <f t="shared" si="9"/>
        <v>0</v>
      </c>
      <c r="J182" s="70">
        <f t="shared" si="10"/>
        <v>0</v>
      </c>
      <c r="K182" s="70">
        <f t="shared" si="11"/>
        <v>94.7643979057592</v>
      </c>
    </row>
    <row r="183" ht="20.25" customHeight="1" spans="1:11">
      <c r="A183" s="67"/>
      <c r="B183" s="84" t="s">
        <v>148</v>
      </c>
      <c r="C183" s="20">
        <v>0</v>
      </c>
      <c r="D183" s="20">
        <v>0</v>
      </c>
      <c r="E183" s="20">
        <v>0</v>
      </c>
      <c r="F183" s="20">
        <v>0</v>
      </c>
      <c r="G183" s="20">
        <v>0</v>
      </c>
      <c r="H183" s="76">
        <f t="shared" si="8"/>
        <v>0</v>
      </c>
      <c r="I183" s="70">
        <f t="shared" si="9"/>
        <v>0</v>
      </c>
      <c r="J183" s="70">
        <f t="shared" si="10"/>
        <v>0</v>
      </c>
      <c r="K183" s="70">
        <f t="shared" si="11"/>
        <v>0</v>
      </c>
    </row>
    <row r="184" ht="20.25" customHeight="1" spans="1:11">
      <c r="A184" s="67"/>
      <c r="B184" s="84" t="s">
        <v>149</v>
      </c>
      <c r="C184" s="20">
        <v>0</v>
      </c>
      <c r="D184" s="20">
        <v>0</v>
      </c>
      <c r="E184" s="20">
        <v>0</v>
      </c>
      <c r="F184" s="20">
        <v>0</v>
      </c>
      <c r="G184" s="20">
        <v>0</v>
      </c>
      <c r="H184" s="76">
        <f t="shared" si="8"/>
        <v>0</v>
      </c>
      <c r="I184" s="70">
        <f t="shared" si="9"/>
        <v>0</v>
      </c>
      <c r="J184" s="70">
        <f t="shared" si="10"/>
        <v>0</v>
      </c>
      <c r="K184" s="70">
        <f t="shared" si="11"/>
        <v>0</v>
      </c>
    </row>
    <row r="185" ht="20.25" customHeight="1" spans="1:11">
      <c r="A185" s="67"/>
      <c r="B185" s="84" t="s">
        <v>248</v>
      </c>
      <c r="C185" s="20">
        <v>0</v>
      </c>
      <c r="D185" s="20">
        <v>0</v>
      </c>
      <c r="E185" s="20">
        <v>0</v>
      </c>
      <c r="F185" s="20">
        <v>2</v>
      </c>
      <c r="G185" s="20">
        <v>0</v>
      </c>
      <c r="H185" s="76">
        <f t="shared" si="8"/>
        <v>0</v>
      </c>
      <c r="I185" s="70">
        <f t="shared" si="9"/>
        <v>0</v>
      </c>
      <c r="J185" s="70">
        <f t="shared" si="10"/>
        <v>0</v>
      </c>
      <c r="K185" s="70">
        <f t="shared" si="11"/>
        <v>0</v>
      </c>
    </row>
    <row r="186" ht="20.25" customHeight="1" spans="1:11">
      <c r="A186" s="67"/>
      <c r="B186" s="84" t="s">
        <v>156</v>
      </c>
      <c r="C186" s="20">
        <v>0</v>
      </c>
      <c r="D186" s="20">
        <v>0</v>
      </c>
      <c r="E186" s="20">
        <v>0</v>
      </c>
      <c r="F186" s="20">
        <v>0</v>
      </c>
      <c r="G186" s="20">
        <v>0</v>
      </c>
      <c r="H186" s="76">
        <f t="shared" si="8"/>
        <v>0</v>
      </c>
      <c r="I186" s="70">
        <f t="shared" si="9"/>
        <v>0</v>
      </c>
      <c r="J186" s="70">
        <f t="shared" si="10"/>
        <v>0</v>
      </c>
      <c r="K186" s="70">
        <f t="shared" si="11"/>
        <v>0</v>
      </c>
    </row>
    <row r="187" ht="20.25" customHeight="1" spans="1:11">
      <c r="A187" s="67"/>
      <c r="B187" s="84" t="s">
        <v>249</v>
      </c>
      <c r="C187" s="20">
        <v>0</v>
      </c>
      <c r="D187" s="20">
        <v>0</v>
      </c>
      <c r="E187" s="20">
        <v>0</v>
      </c>
      <c r="F187" s="20">
        <v>311</v>
      </c>
      <c r="G187" s="20">
        <v>410</v>
      </c>
      <c r="H187" s="76">
        <f t="shared" si="8"/>
        <v>0</v>
      </c>
      <c r="I187" s="70">
        <f t="shared" si="9"/>
        <v>0</v>
      </c>
      <c r="J187" s="70">
        <f t="shared" si="10"/>
        <v>0</v>
      </c>
      <c r="K187" s="70">
        <f t="shared" si="11"/>
        <v>131.832797427653</v>
      </c>
    </row>
    <row r="188" ht="20.25" customHeight="1" spans="1:11">
      <c r="A188" s="67"/>
      <c r="B188" s="84" t="s">
        <v>250</v>
      </c>
      <c r="C188" s="20">
        <v>0</v>
      </c>
      <c r="D188" s="20">
        <v>113</v>
      </c>
      <c r="E188" s="20">
        <v>168</v>
      </c>
      <c r="F188" s="20">
        <v>282</v>
      </c>
      <c r="G188" s="20">
        <v>168</v>
      </c>
      <c r="H188" s="76">
        <f t="shared" si="8"/>
        <v>0</v>
      </c>
      <c r="I188" s="70">
        <f t="shared" si="9"/>
        <v>148.672566371681</v>
      </c>
      <c r="J188" s="70">
        <f t="shared" si="10"/>
        <v>100</v>
      </c>
      <c r="K188" s="70">
        <f t="shared" si="11"/>
        <v>59.5744680851064</v>
      </c>
    </row>
    <row r="189" ht="20.25" customHeight="1" spans="1:11">
      <c r="A189" s="67"/>
      <c r="B189" s="84" t="s">
        <v>147</v>
      </c>
      <c r="C189" s="20">
        <v>0</v>
      </c>
      <c r="D189" s="20">
        <v>0</v>
      </c>
      <c r="E189" s="20">
        <v>0</v>
      </c>
      <c r="F189" s="20">
        <v>88</v>
      </c>
      <c r="G189" s="20">
        <v>107</v>
      </c>
      <c r="H189" s="76">
        <f t="shared" si="8"/>
        <v>0</v>
      </c>
      <c r="I189" s="70">
        <f t="shared" si="9"/>
        <v>0</v>
      </c>
      <c r="J189" s="70">
        <f t="shared" si="10"/>
        <v>0</v>
      </c>
      <c r="K189" s="70">
        <f t="shared" si="11"/>
        <v>121.590909090909</v>
      </c>
    </row>
    <row r="190" ht="20.25" customHeight="1" spans="1:11">
      <c r="A190" s="67"/>
      <c r="B190" s="84" t="s">
        <v>148</v>
      </c>
      <c r="C190" s="20">
        <v>0</v>
      </c>
      <c r="D190" s="20">
        <v>0</v>
      </c>
      <c r="E190" s="20">
        <v>0</v>
      </c>
      <c r="F190" s="20">
        <v>0</v>
      </c>
      <c r="G190" s="20">
        <v>11</v>
      </c>
      <c r="H190" s="76">
        <f t="shared" si="8"/>
        <v>0</v>
      </c>
      <c r="I190" s="70">
        <f t="shared" si="9"/>
        <v>0</v>
      </c>
      <c r="J190" s="70">
        <f t="shared" si="10"/>
        <v>0</v>
      </c>
      <c r="K190" s="70">
        <f t="shared" si="11"/>
        <v>0</v>
      </c>
    </row>
    <row r="191" ht="20.25" customHeight="1" spans="1:11">
      <c r="A191" s="67"/>
      <c r="B191" s="84" t="s">
        <v>149</v>
      </c>
      <c r="C191" s="20">
        <v>0</v>
      </c>
      <c r="D191" s="20">
        <v>0</v>
      </c>
      <c r="E191" s="20">
        <v>0</v>
      </c>
      <c r="F191" s="20">
        <v>0</v>
      </c>
      <c r="G191" s="20">
        <v>0</v>
      </c>
      <c r="H191" s="76">
        <f t="shared" si="8"/>
        <v>0</v>
      </c>
      <c r="I191" s="70">
        <f t="shared" si="9"/>
        <v>0</v>
      </c>
      <c r="J191" s="70">
        <f t="shared" si="10"/>
        <v>0</v>
      </c>
      <c r="K191" s="70">
        <f t="shared" si="11"/>
        <v>0</v>
      </c>
    </row>
    <row r="192" ht="20.25" customHeight="1" spans="1:11">
      <c r="A192" s="67"/>
      <c r="B192" s="84" t="s">
        <v>251</v>
      </c>
      <c r="C192" s="20">
        <v>0</v>
      </c>
      <c r="D192" s="20">
        <v>0</v>
      </c>
      <c r="E192" s="20">
        <v>0</v>
      </c>
      <c r="F192" s="20">
        <v>188</v>
      </c>
      <c r="G192" s="20">
        <v>43</v>
      </c>
      <c r="H192" s="76">
        <f t="shared" si="8"/>
        <v>0</v>
      </c>
      <c r="I192" s="70">
        <f t="shared" si="9"/>
        <v>0</v>
      </c>
      <c r="J192" s="70">
        <f t="shared" si="10"/>
        <v>0</v>
      </c>
      <c r="K192" s="70">
        <f t="shared" si="11"/>
        <v>22.8723404255319</v>
      </c>
    </row>
    <row r="193" ht="20.25" customHeight="1" spans="1:11">
      <c r="A193" s="67"/>
      <c r="B193" s="84" t="s">
        <v>252</v>
      </c>
      <c r="C193" s="20">
        <v>0</v>
      </c>
      <c r="D193" s="20">
        <v>0</v>
      </c>
      <c r="E193" s="20">
        <v>0</v>
      </c>
      <c r="F193" s="20">
        <v>0</v>
      </c>
      <c r="G193" s="20">
        <v>0</v>
      </c>
      <c r="H193" s="76">
        <f t="shared" si="8"/>
        <v>0</v>
      </c>
      <c r="I193" s="70">
        <f t="shared" si="9"/>
        <v>0</v>
      </c>
      <c r="J193" s="70">
        <f t="shared" si="10"/>
        <v>0</v>
      </c>
      <c r="K193" s="70">
        <f t="shared" si="11"/>
        <v>0</v>
      </c>
    </row>
    <row r="194" ht="20.25" customHeight="1" spans="1:11">
      <c r="A194" s="67"/>
      <c r="B194" s="84" t="s">
        <v>156</v>
      </c>
      <c r="C194" s="20">
        <v>0</v>
      </c>
      <c r="D194" s="20">
        <v>0</v>
      </c>
      <c r="E194" s="20">
        <v>0</v>
      </c>
      <c r="F194" s="20">
        <v>0</v>
      </c>
      <c r="G194" s="20">
        <v>0</v>
      </c>
      <c r="H194" s="76">
        <f t="shared" si="8"/>
        <v>0</v>
      </c>
      <c r="I194" s="70">
        <f t="shared" si="9"/>
        <v>0</v>
      </c>
      <c r="J194" s="70">
        <f t="shared" si="10"/>
        <v>0</v>
      </c>
      <c r="K194" s="70">
        <f t="shared" si="11"/>
        <v>0</v>
      </c>
    </row>
    <row r="195" ht="20.25" customHeight="1" spans="1:11">
      <c r="A195" s="67"/>
      <c r="B195" s="84" t="s">
        <v>253</v>
      </c>
      <c r="C195" s="20">
        <v>0</v>
      </c>
      <c r="D195" s="20">
        <v>0</v>
      </c>
      <c r="E195" s="20">
        <v>0</v>
      </c>
      <c r="F195" s="20">
        <v>6</v>
      </c>
      <c r="G195" s="20">
        <v>7</v>
      </c>
      <c r="H195" s="76">
        <f t="shared" si="8"/>
        <v>0</v>
      </c>
      <c r="I195" s="70">
        <f t="shared" si="9"/>
        <v>0</v>
      </c>
      <c r="J195" s="70">
        <f t="shared" si="10"/>
        <v>0</v>
      </c>
      <c r="K195" s="70">
        <f t="shared" si="11"/>
        <v>116.666666666667</v>
      </c>
    </row>
    <row r="196" ht="20.25" customHeight="1" spans="1:11">
      <c r="A196" s="67"/>
      <c r="B196" s="84" t="s">
        <v>254</v>
      </c>
      <c r="C196" s="20">
        <v>0</v>
      </c>
      <c r="D196" s="20">
        <v>0</v>
      </c>
      <c r="E196" s="20">
        <v>0</v>
      </c>
      <c r="F196" s="20">
        <v>0</v>
      </c>
      <c r="G196" s="20">
        <v>0</v>
      </c>
      <c r="H196" s="76">
        <f t="shared" ref="H196:H259" si="12">IF(C196&lt;&gt;0,(G196/C196)*100,0)</f>
        <v>0</v>
      </c>
      <c r="I196" s="70">
        <f t="shared" ref="I196:I259" si="13">IF(D196&lt;&gt;0,(G196/D196)*100,0)</f>
        <v>0</v>
      </c>
      <c r="J196" s="70">
        <f t="shared" ref="J196:J259" si="14">IF(E196&lt;&gt;0,(G196/E196)*100,0)</f>
        <v>0</v>
      </c>
      <c r="K196" s="70">
        <f t="shared" ref="K196:K259" si="15">IF(F196&lt;&gt;0,(G196/F196)*100,0)</f>
        <v>0</v>
      </c>
    </row>
    <row r="197" ht="20.25" customHeight="1" spans="1:11">
      <c r="A197" s="67"/>
      <c r="B197" s="84" t="s">
        <v>147</v>
      </c>
      <c r="C197" s="20">
        <v>0</v>
      </c>
      <c r="D197" s="20">
        <v>0</v>
      </c>
      <c r="E197" s="20">
        <v>0</v>
      </c>
      <c r="F197" s="20">
        <v>0</v>
      </c>
      <c r="G197" s="20">
        <v>0</v>
      </c>
      <c r="H197" s="76">
        <f t="shared" si="12"/>
        <v>0</v>
      </c>
      <c r="I197" s="70">
        <f t="shared" si="13"/>
        <v>0</v>
      </c>
      <c r="J197" s="70">
        <f t="shared" si="14"/>
        <v>0</v>
      </c>
      <c r="K197" s="70">
        <f t="shared" si="15"/>
        <v>0</v>
      </c>
    </row>
    <row r="198" ht="20.25" customHeight="1" spans="1:11">
      <c r="A198" s="67"/>
      <c r="B198" s="84" t="s">
        <v>148</v>
      </c>
      <c r="C198" s="20">
        <v>0</v>
      </c>
      <c r="D198" s="20">
        <v>0</v>
      </c>
      <c r="E198" s="20">
        <v>0</v>
      </c>
      <c r="F198" s="20">
        <v>0</v>
      </c>
      <c r="G198" s="20">
        <v>0</v>
      </c>
      <c r="H198" s="76">
        <f t="shared" si="12"/>
        <v>0</v>
      </c>
      <c r="I198" s="70">
        <f t="shared" si="13"/>
        <v>0</v>
      </c>
      <c r="J198" s="70">
        <f t="shared" si="14"/>
        <v>0</v>
      </c>
      <c r="K198" s="70">
        <f t="shared" si="15"/>
        <v>0</v>
      </c>
    </row>
    <row r="199" ht="20.25" customHeight="1" spans="1:11">
      <c r="A199" s="67"/>
      <c r="B199" s="84" t="s">
        <v>149</v>
      </c>
      <c r="C199" s="20">
        <v>0</v>
      </c>
      <c r="D199" s="20">
        <v>0</v>
      </c>
      <c r="E199" s="20">
        <v>0</v>
      </c>
      <c r="F199" s="20">
        <v>0</v>
      </c>
      <c r="G199" s="20">
        <v>0</v>
      </c>
      <c r="H199" s="76">
        <f t="shared" si="12"/>
        <v>0</v>
      </c>
      <c r="I199" s="70">
        <f t="shared" si="13"/>
        <v>0</v>
      </c>
      <c r="J199" s="70">
        <f t="shared" si="14"/>
        <v>0</v>
      </c>
      <c r="K199" s="70">
        <f t="shared" si="15"/>
        <v>0</v>
      </c>
    </row>
    <row r="200" ht="20.25" customHeight="1" spans="1:11">
      <c r="A200" s="67"/>
      <c r="B200" s="84" t="s">
        <v>156</v>
      </c>
      <c r="C200" s="20">
        <v>0</v>
      </c>
      <c r="D200" s="20">
        <v>0</v>
      </c>
      <c r="E200" s="20">
        <v>0</v>
      </c>
      <c r="F200" s="20">
        <v>0</v>
      </c>
      <c r="G200" s="20">
        <v>0</v>
      </c>
      <c r="H200" s="76">
        <f t="shared" si="12"/>
        <v>0</v>
      </c>
      <c r="I200" s="70">
        <f t="shared" si="13"/>
        <v>0</v>
      </c>
      <c r="J200" s="70">
        <f t="shared" si="14"/>
        <v>0</v>
      </c>
      <c r="K200" s="70">
        <f t="shared" si="15"/>
        <v>0</v>
      </c>
    </row>
    <row r="201" ht="20.25" customHeight="1" spans="1:11">
      <c r="A201" s="67"/>
      <c r="B201" s="84" t="s">
        <v>255</v>
      </c>
      <c r="C201" s="20">
        <v>0</v>
      </c>
      <c r="D201" s="20">
        <v>0</v>
      </c>
      <c r="E201" s="20">
        <v>0</v>
      </c>
      <c r="F201" s="20">
        <v>0</v>
      </c>
      <c r="G201" s="20">
        <v>0</v>
      </c>
      <c r="H201" s="76">
        <f t="shared" si="12"/>
        <v>0</v>
      </c>
      <c r="I201" s="70">
        <f t="shared" si="13"/>
        <v>0</v>
      </c>
      <c r="J201" s="70">
        <f t="shared" si="14"/>
        <v>0</v>
      </c>
      <c r="K201" s="70">
        <f t="shared" si="15"/>
        <v>0</v>
      </c>
    </row>
    <row r="202" ht="20.25" customHeight="1" spans="1:11">
      <c r="A202" s="67"/>
      <c r="B202" s="84" t="s">
        <v>256</v>
      </c>
      <c r="C202" s="20">
        <v>0</v>
      </c>
      <c r="D202" s="20">
        <v>0</v>
      </c>
      <c r="E202" s="20">
        <v>10</v>
      </c>
      <c r="F202" s="20">
        <v>95</v>
      </c>
      <c r="G202" s="20">
        <v>10</v>
      </c>
      <c r="H202" s="76">
        <f t="shared" si="12"/>
        <v>0</v>
      </c>
      <c r="I202" s="70">
        <f t="shared" si="13"/>
        <v>0</v>
      </c>
      <c r="J202" s="70">
        <f t="shared" si="14"/>
        <v>100</v>
      </c>
      <c r="K202" s="70">
        <f t="shared" si="15"/>
        <v>10.5263157894737</v>
      </c>
    </row>
    <row r="203" ht="20.25" customHeight="1" spans="1:11">
      <c r="A203" s="67"/>
      <c r="B203" s="84" t="s">
        <v>147</v>
      </c>
      <c r="C203" s="20">
        <v>0</v>
      </c>
      <c r="D203" s="20">
        <v>0</v>
      </c>
      <c r="E203" s="20">
        <v>0</v>
      </c>
      <c r="F203" s="20">
        <v>0</v>
      </c>
      <c r="G203" s="20">
        <v>0</v>
      </c>
      <c r="H203" s="76">
        <f t="shared" si="12"/>
        <v>0</v>
      </c>
      <c r="I203" s="70">
        <f t="shared" si="13"/>
        <v>0</v>
      </c>
      <c r="J203" s="70">
        <f t="shared" si="14"/>
        <v>0</v>
      </c>
      <c r="K203" s="70">
        <f t="shared" si="15"/>
        <v>0</v>
      </c>
    </row>
    <row r="204" ht="20.25" customHeight="1" spans="1:11">
      <c r="A204" s="67"/>
      <c r="B204" s="84" t="s">
        <v>148</v>
      </c>
      <c r="C204" s="20">
        <v>0</v>
      </c>
      <c r="D204" s="20">
        <v>0</v>
      </c>
      <c r="E204" s="20">
        <v>0</v>
      </c>
      <c r="F204" s="20">
        <v>0</v>
      </c>
      <c r="G204" s="20">
        <v>0</v>
      </c>
      <c r="H204" s="76">
        <f t="shared" si="12"/>
        <v>0</v>
      </c>
      <c r="I204" s="70">
        <f t="shared" si="13"/>
        <v>0</v>
      </c>
      <c r="J204" s="70">
        <f t="shared" si="14"/>
        <v>0</v>
      </c>
      <c r="K204" s="70">
        <f t="shared" si="15"/>
        <v>0</v>
      </c>
    </row>
    <row r="205" ht="20.25" customHeight="1" spans="1:11">
      <c r="A205" s="67"/>
      <c r="B205" s="84" t="s">
        <v>149</v>
      </c>
      <c r="C205" s="20">
        <v>0</v>
      </c>
      <c r="D205" s="20">
        <v>0</v>
      </c>
      <c r="E205" s="20">
        <v>0</v>
      </c>
      <c r="F205" s="20">
        <v>0</v>
      </c>
      <c r="G205" s="20">
        <v>0</v>
      </c>
      <c r="H205" s="76">
        <f t="shared" si="12"/>
        <v>0</v>
      </c>
      <c r="I205" s="70">
        <f t="shared" si="13"/>
        <v>0</v>
      </c>
      <c r="J205" s="70">
        <f t="shared" si="14"/>
        <v>0</v>
      </c>
      <c r="K205" s="70">
        <f t="shared" si="15"/>
        <v>0</v>
      </c>
    </row>
    <row r="206" ht="20.25" customHeight="1" spans="1:11">
      <c r="A206" s="67"/>
      <c r="B206" s="84" t="s">
        <v>156</v>
      </c>
      <c r="C206" s="20">
        <v>0</v>
      </c>
      <c r="D206" s="20">
        <v>0</v>
      </c>
      <c r="E206" s="20">
        <v>0</v>
      </c>
      <c r="F206" s="20">
        <v>0</v>
      </c>
      <c r="G206" s="20">
        <v>0</v>
      </c>
      <c r="H206" s="76">
        <f t="shared" si="12"/>
        <v>0</v>
      </c>
      <c r="I206" s="70">
        <f t="shared" si="13"/>
        <v>0</v>
      </c>
      <c r="J206" s="70">
        <f t="shared" si="14"/>
        <v>0</v>
      </c>
      <c r="K206" s="70">
        <f t="shared" si="15"/>
        <v>0</v>
      </c>
    </row>
    <row r="207" ht="20.25" customHeight="1" spans="1:11">
      <c r="A207" s="67"/>
      <c r="B207" s="84" t="s">
        <v>257</v>
      </c>
      <c r="C207" s="20">
        <v>0</v>
      </c>
      <c r="D207" s="20">
        <v>0</v>
      </c>
      <c r="E207" s="20">
        <v>0</v>
      </c>
      <c r="F207" s="20">
        <v>95</v>
      </c>
      <c r="G207" s="20">
        <v>10</v>
      </c>
      <c r="H207" s="76">
        <f t="shared" si="12"/>
        <v>0</v>
      </c>
      <c r="I207" s="70">
        <f t="shared" si="13"/>
        <v>0</v>
      </c>
      <c r="J207" s="70">
        <f t="shared" si="14"/>
        <v>0</v>
      </c>
      <c r="K207" s="70">
        <f t="shared" si="15"/>
        <v>10.5263157894737</v>
      </c>
    </row>
    <row r="208" ht="20.25" customHeight="1" spans="1:11">
      <c r="A208" s="67"/>
      <c r="B208" s="84" t="s">
        <v>258</v>
      </c>
      <c r="C208" s="20">
        <v>0</v>
      </c>
      <c r="D208" s="20">
        <v>0</v>
      </c>
      <c r="E208" s="20">
        <v>22</v>
      </c>
      <c r="F208" s="20">
        <v>0</v>
      </c>
      <c r="G208" s="20">
        <v>22</v>
      </c>
      <c r="H208" s="76">
        <f t="shared" si="12"/>
        <v>0</v>
      </c>
      <c r="I208" s="70">
        <f t="shared" si="13"/>
        <v>0</v>
      </c>
      <c r="J208" s="70">
        <f t="shared" si="14"/>
        <v>100</v>
      </c>
      <c r="K208" s="70">
        <f t="shared" si="15"/>
        <v>0</v>
      </c>
    </row>
    <row r="209" ht="20.25" customHeight="1" spans="1:11">
      <c r="A209" s="67"/>
      <c r="B209" s="84" t="s">
        <v>147</v>
      </c>
      <c r="C209" s="20">
        <v>0</v>
      </c>
      <c r="D209" s="20">
        <v>0</v>
      </c>
      <c r="E209" s="20">
        <v>0</v>
      </c>
      <c r="F209" s="20">
        <v>0</v>
      </c>
      <c r="G209" s="20">
        <v>0</v>
      </c>
      <c r="H209" s="76">
        <f t="shared" si="12"/>
        <v>0</v>
      </c>
      <c r="I209" s="70">
        <f t="shared" si="13"/>
        <v>0</v>
      </c>
      <c r="J209" s="70">
        <f t="shared" si="14"/>
        <v>0</v>
      </c>
      <c r="K209" s="70">
        <f t="shared" si="15"/>
        <v>0</v>
      </c>
    </row>
    <row r="210" ht="20.25" customHeight="1" spans="1:11">
      <c r="A210" s="67"/>
      <c r="B210" s="84" t="s">
        <v>148</v>
      </c>
      <c r="C210" s="20">
        <v>0</v>
      </c>
      <c r="D210" s="20">
        <v>0</v>
      </c>
      <c r="E210" s="20">
        <v>0</v>
      </c>
      <c r="F210" s="20">
        <v>0</v>
      </c>
      <c r="G210" s="20">
        <v>0</v>
      </c>
      <c r="H210" s="76">
        <f t="shared" si="12"/>
        <v>0</v>
      </c>
      <c r="I210" s="70">
        <f t="shared" si="13"/>
        <v>0</v>
      </c>
      <c r="J210" s="70">
        <f t="shared" si="14"/>
        <v>0</v>
      </c>
      <c r="K210" s="70">
        <f t="shared" si="15"/>
        <v>0</v>
      </c>
    </row>
    <row r="211" ht="20.25" customHeight="1" spans="1:11">
      <c r="A211" s="67"/>
      <c r="B211" s="84" t="s">
        <v>149</v>
      </c>
      <c r="C211" s="20">
        <v>0</v>
      </c>
      <c r="D211" s="20">
        <v>0</v>
      </c>
      <c r="E211" s="20">
        <v>0</v>
      </c>
      <c r="F211" s="20">
        <v>0</v>
      </c>
      <c r="G211" s="20">
        <v>0</v>
      </c>
      <c r="H211" s="76">
        <f t="shared" si="12"/>
        <v>0</v>
      </c>
      <c r="I211" s="70">
        <f t="shared" si="13"/>
        <v>0</v>
      </c>
      <c r="J211" s="70">
        <f t="shared" si="14"/>
        <v>0</v>
      </c>
      <c r="K211" s="70">
        <f t="shared" si="15"/>
        <v>0</v>
      </c>
    </row>
    <row r="212" ht="20.25" customHeight="1" spans="1:11">
      <c r="A212" s="67"/>
      <c r="B212" s="84" t="s">
        <v>259</v>
      </c>
      <c r="C212" s="20">
        <v>0</v>
      </c>
      <c r="D212" s="20">
        <v>0</v>
      </c>
      <c r="E212" s="20">
        <v>0</v>
      </c>
      <c r="F212" s="20">
        <v>0</v>
      </c>
      <c r="G212" s="20">
        <v>0</v>
      </c>
      <c r="H212" s="76">
        <f t="shared" si="12"/>
        <v>0</v>
      </c>
      <c r="I212" s="70">
        <f t="shared" si="13"/>
        <v>0</v>
      </c>
      <c r="J212" s="70">
        <f t="shared" si="14"/>
        <v>0</v>
      </c>
      <c r="K212" s="70">
        <f t="shared" si="15"/>
        <v>0</v>
      </c>
    </row>
    <row r="213" ht="20.25" customHeight="1" spans="1:11">
      <c r="A213" s="67"/>
      <c r="B213" s="84" t="s">
        <v>156</v>
      </c>
      <c r="C213" s="20">
        <v>0</v>
      </c>
      <c r="D213" s="20">
        <v>0</v>
      </c>
      <c r="E213" s="20">
        <v>0</v>
      </c>
      <c r="F213" s="20">
        <v>0</v>
      </c>
      <c r="G213" s="20">
        <v>22</v>
      </c>
      <c r="H213" s="76">
        <f t="shared" si="12"/>
        <v>0</v>
      </c>
      <c r="I213" s="70">
        <f t="shared" si="13"/>
        <v>0</v>
      </c>
      <c r="J213" s="70">
        <f t="shared" si="14"/>
        <v>0</v>
      </c>
      <c r="K213" s="70">
        <f t="shared" si="15"/>
        <v>0</v>
      </c>
    </row>
    <row r="214" ht="20.25" customHeight="1" spans="1:11">
      <c r="A214" s="67"/>
      <c r="B214" s="84" t="s">
        <v>260</v>
      </c>
      <c r="C214" s="20">
        <v>0</v>
      </c>
      <c r="D214" s="20">
        <v>0</v>
      </c>
      <c r="E214" s="20">
        <v>0</v>
      </c>
      <c r="F214" s="20">
        <v>0</v>
      </c>
      <c r="G214" s="20">
        <v>0</v>
      </c>
      <c r="H214" s="76">
        <f t="shared" si="12"/>
        <v>0</v>
      </c>
      <c r="I214" s="70">
        <f t="shared" si="13"/>
        <v>0</v>
      </c>
      <c r="J214" s="70">
        <f t="shared" si="14"/>
        <v>0</v>
      </c>
      <c r="K214" s="70">
        <f t="shared" si="15"/>
        <v>0</v>
      </c>
    </row>
    <row r="215" ht="20.25" customHeight="1" spans="1:11">
      <c r="A215" s="67"/>
      <c r="B215" s="84" t="s">
        <v>261</v>
      </c>
      <c r="C215" s="20">
        <v>0</v>
      </c>
      <c r="D215" s="20">
        <v>1136</v>
      </c>
      <c r="E215" s="20">
        <v>1342</v>
      </c>
      <c r="F215" s="20">
        <v>1042</v>
      </c>
      <c r="G215" s="20">
        <v>1342</v>
      </c>
      <c r="H215" s="76">
        <f t="shared" si="12"/>
        <v>0</v>
      </c>
      <c r="I215" s="70">
        <f t="shared" si="13"/>
        <v>118.133802816901</v>
      </c>
      <c r="J215" s="70">
        <f t="shared" si="14"/>
        <v>100</v>
      </c>
      <c r="K215" s="70">
        <f t="shared" si="15"/>
        <v>128.790786948177</v>
      </c>
    </row>
    <row r="216" ht="20.25" customHeight="1" spans="1:11">
      <c r="A216" s="67"/>
      <c r="B216" s="84" t="s">
        <v>147</v>
      </c>
      <c r="C216" s="20">
        <v>0</v>
      </c>
      <c r="D216" s="20">
        <v>0</v>
      </c>
      <c r="E216" s="20">
        <v>0</v>
      </c>
      <c r="F216" s="20">
        <v>952</v>
      </c>
      <c r="G216" s="20">
        <v>1202</v>
      </c>
      <c r="H216" s="76">
        <f t="shared" si="12"/>
        <v>0</v>
      </c>
      <c r="I216" s="70">
        <f t="shared" si="13"/>
        <v>0</v>
      </c>
      <c r="J216" s="70">
        <f t="shared" si="14"/>
        <v>0</v>
      </c>
      <c r="K216" s="70">
        <f t="shared" si="15"/>
        <v>126.260504201681</v>
      </c>
    </row>
    <row r="217" ht="20.25" customHeight="1" spans="1:11">
      <c r="A217" s="67"/>
      <c r="B217" s="84" t="s">
        <v>148</v>
      </c>
      <c r="C217" s="20">
        <v>0</v>
      </c>
      <c r="D217" s="20">
        <v>0</v>
      </c>
      <c r="E217" s="20">
        <v>0</v>
      </c>
      <c r="F217" s="20">
        <v>33</v>
      </c>
      <c r="G217" s="20">
        <v>0</v>
      </c>
      <c r="H217" s="76">
        <f t="shared" si="12"/>
        <v>0</v>
      </c>
      <c r="I217" s="70">
        <f t="shared" si="13"/>
        <v>0</v>
      </c>
      <c r="J217" s="70">
        <f t="shared" si="14"/>
        <v>0</v>
      </c>
      <c r="K217" s="70">
        <f t="shared" si="15"/>
        <v>0</v>
      </c>
    </row>
    <row r="218" ht="20.25" customHeight="1" spans="1:11">
      <c r="A218" s="67"/>
      <c r="B218" s="84" t="s">
        <v>149</v>
      </c>
      <c r="C218" s="20">
        <v>0</v>
      </c>
      <c r="D218" s="20">
        <v>0</v>
      </c>
      <c r="E218" s="20">
        <v>0</v>
      </c>
      <c r="F218" s="20">
        <v>0</v>
      </c>
      <c r="G218" s="20">
        <v>0</v>
      </c>
      <c r="H218" s="76">
        <f t="shared" si="12"/>
        <v>0</v>
      </c>
      <c r="I218" s="70">
        <f t="shared" si="13"/>
        <v>0</v>
      </c>
      <c r="J218" s="70">
        <f t="shared" si="14"/>
        <v>0</v>
      </c>
      <c r="K218" s="70">
        <f t="shared" si="15"/>
        <v>0</v>
      </c>
    </row>
    <row r="219" ht="20.25" customHeight="1" spans="1:11">
      <c r="A219" s="67"/>
      <c r="B219" s="84" t="s">
        <v>262</v>
      </c>
      <c r="C219" s="20">
        <v>0</v>
      </c>
      <c r="D219" s="20">
        <v>0</v>
      </c>
      <c r="E219" s="20">
        <v>0</v>
      </c>
      <c r="F219" s="20">
        <v>0</v>
      </c>
      <c r="G219" s="20">
        <v>5</v>
      </c>
      <c r="H219" s="76">
        <f t="shared" si="12"/>
        <v>0</v>
      </c>
      <c r="I219" s="70">
        <f t="shared" si="13"/>
        <v>0</v>
      </c>
      <c r="J219" s="70">
        <f t="shared" si="14"/>
        <v>0</v>
      </c>
      <c r="K219" s="70">
        <f t="shared" si="15"/>
        <v>0</v>
      </c>
    </row>
    <row r="220" ht="20.25" customHeight="1" spans="1:11">
      <c r="A220" s="67"/>
      <c r="B220" s="84" t="s">
        <v>263</v>
      </c>
      <c r="C220" s="20">
        <v>0</v>
      </c>
      <c r="D220" s="20">
        <v>0</v>
      </c>
      <c r="E220" s="20">
        <v>0</v>
      </c>
      <c r="F220" s="20">
        <v>0</v>
      </c>
      <c r="G220" s="20">
        <v>4</v>
      </c>
      <c r="H220" s="76">
        <f t="shared" si="12"/>
        <v>0</v>
      </c>
      <c r="I220" s="70">
        <f t="shared" si="13"/>
        <v>0</v>
      </c>
      <c r="J220" s="70">
        <f t="shared" si="14"/>
        <v>0</v>
      </c>
      <c r="K220" s="70">
        <f t="shared" si="15"/>
        <v>0</v>
      </c>
    </row>
    <row r="221" ht="20.25" customHeight="1" spans="1:11">
      <c r="A221" s="67"/>
      <c r="B221" s="84" t="s">
        <v>188</v>
      </c>
      <c r="C221" s="20">
        <v>0</v>
      </c>
      <c r="D221" s="20">
        <v>0</v>
      </c>
      <c r="E221" s="20">
        <v>0</v>
      </c>
      <c r="F221" s="20">
        <v>0</v>
      </c>
      <c r="G221" s="20">
        <v>0</v>
      </c>
      <c r="H221" s="76">
        <f t="shared" si="12"/>
        <v>0</v>
      </c>
      <c r="I221" s="70">
        <f t="shared" si="13"/>
        <v>0</v>
      </c>
      <c r="J221" s="70">
        <f t="shared" si="14"/>
        <v>0</v>
      </c>
      <c r="K221" s="70">
        <f t="shared" si="15"/>
        <v>0</v>
      </c>
    </row>
    <row r="222" ht="20.25" customHeight="1" spans="1:11">
      <c r="A222" s="67"/>
      <c r="B222" s="84" t="s">
        <v>264</v>
      </c>
      <c r="C222" s="20">
        <v>0</v>
      </c>
      <c r="D222" s="20">
        <v>0</v>
      </c>
      <c r="E222" s="20">
        <v>0</v>
      </c>
      <c r="F222" s="20">
        <v>0</v>
      </c>
      <c r="G222" s="20">
        <v>0</v>
      </c>
      <c r="H222" s="76">
        <f t="shared" si="12"/>
        <v>0</v>
      </c>
      <c r="I222" s="70">
        <f t="shared" si="13"/>
        <v>0</v>
      </c>
      <c r="J222" s="70">
        <f t="shared" si="14"/>
        <v>0</v>
      </c>
      <c r="K222" s="70">
        <f t="shared" si="15"/>
        <v>0</v>
      </c>
    </row>
    <row r="223" ht="20.25" customHeight="1" spans="1:11">
      <c r="A223" s="67"/>
      <c r="B223" s="84" t="s">
        <v>265</v>
      </c>
      <c r="C223" s="20">
        <v>0</v>
      </c>
      <c r="D223" s="20">
        <v>0</v>
      </c>
      <c r="E223" s="20">
        <v>0</v>
      </c>
      <c r="F223" s="20">
        <v>0</v>
      </c>
      <c r="G223" s="20">
        <v>1</v>
      </c>
      <c r="H223" s="76">
        <f t="shared" si="12"/>
        <v>0</v>
      </c>
      <c r="I223" s="70">
        <f t="shared" si="13"/>
        <v>0</v>
      </c>
      <c r="J223" s="70">
        <f t="shared" si="14"/>
        <v>0</v>
      </c>
      <c r="K223" s="70">
        <f t="shared" si="15"/>
        <v>0</v>
      </c>
    </row>
    <row r="224" ht="20.25" customHeight="1" spans="1:11">
      <c r="A224" s="67"/>
      <c r="B224" s="84" t="s">
        <v>266</v>
      </c>
      <c r="C224" s="20">
        <v>0</v>
      </c>
      <c r="D224" s="20">
        <v>0</v>
      </c>
      <c r="E224" s="20">
        <v>0</v>
      </c>
      <c r="F224" s="20">
        <v>0</v>
      </c>
      <c r="G224" s="20">
        <v>0</v>
      </c>
      <c r="H224" s="76">
        <f t="shared" si="12"/>
        <v>0</v>
      </c>
      <c r="I224" s="70">
        <f t="shared" si="13"/>
        <v>0</v>
      </c>
      <c r="J224" s="70">
        <f t="shared" si="14"/>
        <v>0</v>
      </c>
      <c r="K224" s="70">
        <f t="shared" si="15"/>
        <v>0</v>
      </c>
    </row>
    <row r="225" ht="20.25" customHeight="1" spans="1:11">
      <c r="A225" s="67"/>
      <c r="B225" s="84" t="s">
        <v>267</v>
      </c>
      <c r="C225" s="20">
        <v>0</v>
      </c>
      <c r="D225" s="20">
        <v>0</v>
      </c>
      <c r="E225" s="20">
        <v>0</v>
      </c>
      <c r="F225" s="20">
        <v>0</v>
      </c>
      <c r="G225" s="20">
        <v>0</v>
      </c>
      <c r="H225" s="76">
        <f t="shared" si="12"/>
        <v>0</v>
      </c>
      <c r="I225" s="70">
        <f t="shared" si="13"/>
        <v>0</v>
      </c>
      <c r="J225" s="70">
        <f t="shared" si="14"/>
        <v>0</v>
      </c>
      <c r="K225" s="70">
        <f t="shared" si="15"/>
        <v>0</v>
      </c>
    </row>
    <row r="226" ht="20.25" customHeight="1" spans="1:11">
      <c r="A226" s="67"/>
      <c r="B226" s="84" t="s">
        <v>268</v>
      </c>
      <c r="C226" s="20">
        <v>0</v>
      </c>
      <c r="D226" s="20">
        <v>0</v>
      </c>
      <c r="E226" s="20">
        <v>0</v>
      </c>
      <c r="F226" s="20">
        <v>0</v>
      </c>
      <c r="G226" s="20">
        <v>7</v>
      </c>
      <c r="H226" s="76">
        <f t="shared" si="12"/>
        <v>0</v>
      </c>
      <c r="I226" s="70">
        <f t="shared" si="13"/>
        <v>0</v>
      </c>
      <c r="J226" s="70">
        <f t="shared" si="14"/>
        <v>0</v>
      </c>
      <c r="K226" s="70">
        <f t="shared" si="15"/>
        <v>0</v>
      </c>
    </row>
    <row r="227" ht="20.25" customHeight="1" spans="1:11">
      <c r="A227" s="67"/>
      <c r="B227" s="84" t="s">
        <v>269</v>
      </c>
      <c r="C227" s="20">
        <v>0</v>
      </c>
      <c r="D227" s="20">
        <v>0</v>
      </c>
      <c r="E227" s="20">
        <v>0</v>
      </c>
      <c r="F227" s="20">
        <v>0</v>
      </c>
      <c r="G227" s="20">
        <v>100</v>
      </c>
      <c r="H227" s="76">
        <f t="shared" si="12"/>
        <v>0</v>
      </c>
      <c r="I227" s="70">
        <f t="shared" si="13"/>
        <v>0</v>
      </c>
      <c r="J227" s="70">
        <f t="shared" si="14"/>
        <v>0</v>
      </c>
      <c r="K227" s="70">
        <f t="shared" si="15"/>
        <v>0</v>
      </c>
    </row>
    <row r="228" ht="20.25" customHeight="1" spans="1:11">
      <c r="A228" s="67"/>
      <c r="B228" s="84" t="s">
        <v>156</v>
      </c>
      <c r="C228" s="20">
        <v>0</v>
      </c>
      <c r="D228" s="20">
        <v>0</v>
      </c>
      <c r="E228" s="20">
        <v>0</v>
      </c>
      <c r="F228" s="20">
        <v>0</v>
      </c>
      <c r="G228" s="20">
        <v>0</v>
      </c>
      <c r="H228" s="76">
        <f t="shared" si="12"/>
        <v>0</v>
      </c>
      <c r="I228" s="70">
        <f t="shared" si="13"/>
        <v>0</v>
      </c>
      <c r="J228" s="70">
        <f t="shared" si="14"/>
        <v>0</v>
      </c>
      <c r="K228" s="70">
        <f t="shared" si="15"/>
        <v>0</v>
      </c>
    </row>
    <row r="229" ht="20.25" customHeight="1" spans="1:11">
      <c r="A229" s="67"/>
      <c r="B229" s="84" t="s">
        <v>270</v>
      </c>
      <c r="C229" s="20">
        <v>0</v>
      </c>
      <c r="D229" s="20">
        <v>0</v>
      </c>
      <c r="E229" s="20">
        <v>0</v>
      </c>
      <c r="F229" s="20">
        <v>57</v>
      </c>
      <c r="G229" s="20">
        <v>23</v>
      </c>
      <c r="H229" s="76">
        <f t="shared" si="12"/>
        <v>0</v>
      </c>
      <c r="I229" s="70">
        <f t="shared" si="13"/>
        <v>0</v>
      </c>
      <c r="J229" s="70">
        <f t="shared" si="14"/>
        <v>0</v>
      </c>
      <c r="K229" s="70">
        <f t="shared" si="15"/>
        <v>40.3508771929825</v>
      </c>
    </row>
    <row r="230" ht="20.25" customHeight="1" spans="1:11">
      <c r="A230" s="67"/>
      <c r="B230" s="84" t="s">
        <v>271</v>
      </c>
      <c r="C230" s="20">
        <v>0</v>
      </c>
      <c r="D230" s="20">
        <v>10574</v>
      </c>
      <c r="E230" s="20">
        <v>6203</v>
      </c>
      <c r="F230" s="20">
        <v>3371</v>
      </c>
      <c r="G230" s="20">
        <v>6203</v>
      </c>
      <c r="H230" s="76">
        <f t="shared" si="12"/>
        <v>0</v>
      </c>
      <c r="I230" s="70">
        <f t="shared" si="13"/>
        <v>58.6627577075846</v>
      </c>
      <c r="J230" s="70">
        <f t="shared" si="14"/>
        <v>100</v>
      </c>
      <c r="K230" s="70">
        <f t="shared" si="15"/>
        <v>184.010679323643</v>
      </c>
    </row>
    <row r="231" ht="20.25" customHeight="1" spans="1:11">
      <c r="A231" s="67"/>
      <c r="B231" s="84" t="s">
        <v>272</v>
      </c>
      <c r="C231" s="20">
        <v>0</v>
      </c>
      <c r="D231" s="20">
        <v>0</v>
      </c>
      <c r="E231" s="20">
        <v>0</v>
      </c>
      <c r="F231" s="20">
        <v>0</v>
      </c>
      <c r="G231" s="20">
        <v>56</v>
      </c>
      <c r="H231" s="76">
        <f t="shared" si="12"/>
        <v>0</v>
      </c>
      <c r="I231" s="70">
        <f t="shared" si="13"/>
        <v>0</v>
      </c>
      <c r="J231" s="70">
        <f t="shared" si="14"/>
        <v>0</v>
      </c>
      <c r="K231" s="70">
        <f t="shared" si="15"/>
        <v>0</v>
      </c>
    </row>
    <row r="232" ht="20.25" customHeight="1" spans="1:11">
      <c r="A232" s="67"/>
      <c r="B232" s="84" t="s">
        <v>273</v>
      </c>
      <c r="C232" s="20">
        <v>0</v>
      </c>
      <c r="D232" s="20">
        <v>0</v>
      </c>
      <c r="E232" s="20">
        <v>0</v>
      </c>
      <c r="F232" s="20">
        <v>3371</v>
      </c>
      <c r="G232" s="20">
        <v>6147</v>
      </c>
      <c r="H232" s="76">
        <f t="shared" si="12"/>
        <v>0</v>
      </c>
      <c r="I232" s="70">
        <f t="shared" si="13"/>
        <v>0</v>
      </c>
      <c r="J232" s="70">
        <f t="shared" si="14"/>
        <v>0</v>
      </c>
      <c r="K232" s="70">
        <f t="shared" si="15"/>
        <v>182.349451201424</v>
      </c>
    </row>
    <row r="233" ht="20.25" customHeight="1" spans="1:11">
      <c r="A233" s="67" t="s">
        <v>274</v>
      </c>
      <c r="B233" s="84" t="s">
        <v>98</v>
      </c>
      <c r="C233" s="20">
        <v>0</v>
      </c>
      <c r="D233" s="20">
        <v>0</v>
      </c>
      <c r="E233" s="20">
        <v>0</v>
      </c>
      <c r="F233" s="20">
        <v>0</v>
      </c>
      <c r="G233" s="20">
        <v>0</v>
      </c>
      <c r="H233" s="76">
        <f t="shared" si="12"/>
        <v>0</v>
      </c>
      <c r="I233" s="70">
        <f t="shared" si="13"/>
        <v>0</v>
      </c>
      <c r="J233" s="70">
        <f t="shared" si="14"/>
        <v>0</v>
      </c>
      <c r="K233" s="70">
        <f t="shared" si="15"/>
        <v>0</v>
      </c>
    </row>
    <row r="234" ht="20.25" customHeight="1" spans="1:11">
      <c r="A234" s="67"/>
      <c r="B234" s="84" t="s">
        <v>275</v>
      </c>
      <c r="C234" s="20">
        <v>0</v>
      </c>
      <c r="D234" s="20">
        <v>0</v>
      </c>
      <c r="E234" s="20">
        <v>0</v>
      </c>
      <c r="F234" s="20">
        <v>0</v>
      </c>
      <c r="G234" s="20">
        <v>0</v>
      </c>
      <c r="H234" s="76">
        <f t="shared" si="12"/>
        <v>0</v>
      </c>
      <c r="I234" s="70">
        <f t="shared" si="13"/>
        <v>0</v>
      </c>
      <c r="J234" s="70">
        <f t="shared" si="14"/>
        <v>0</v>
      </c>
      <c r="K234" s="70">
        <f t="shared" si="15"/>
        <v>0</v>
      </c>
    </row>
    <row r="235" ht="20.25" customHeight="1" spans="1:11">
      <c r="A235" s="67"/>
      <c r="B235" s="84" t="s">
        <v>147</v>
      </c>
      <c r="C235" s="20">
        <v>0</v>
      </c>
      <c r="D235" s="20">
        <v>0</v>
      </c>
      <c r="E235" s="20">
        <v>0</v>
      </c>
      <c r="F235" s="20">
        <v>0</v>
      </c>
      <c r="G235" s="20">
        <v>0</v>
      </c>
      <c r="H235" s="76">
        <f t="shared" si="12"/>
        <v>0</v>
      </c>
      <c r="I235" s="70">
        <f t="shared" si="13"/>
        <v>0</v>
      </c>
      <c r="J235" s="70">
        <f t="shared" si="14"/>
        <v>0</v>
      </c>
      <c r="K235" s="70">
        <f t="shared" si="15"/>
        <v>0</v>
      </c>
    </row>
    <row r="236" ht="20.25" customHeight="1" spans="1:11">
      <c r="A236" s="67"/>
      <c r="B236" s="84" t="s">
        <v>148</v>
      </c>
      <c r="C236" s="20">
        <v>0</v>
      </c>
      <c r="D236" s="20">
        <v>0</v>
      </c>
      <c r="E236" s="20">
        <v>0</v>
      </c>
      <c r="F236" s="20">
        <v>0</v>
      </c>
      <c r="G236" s="20">
        <v>0</v>
      </c>
      <c r="H236" s="76">
        <f t="shared" si="12"/>
        <v>0</v>
      </c>
      <c r="I236" s="70">
        <f t="shared" si="13"/>
        <v>0</v>
      </c>
      <c r="J236" s="70">
        <f t="shared" si="14"/>
        <v>0</v>
      </c>
      <c r="K236" s="70">
        <f t="shared" si="15"/>
        <v>0</v>
      </c>
    </row>
    <row r="237" ht="20.25" customHeight="1" spans="1:11">
      <c r="A237" s="67"/>
      <c r="B237" s="84" t="s">
        <v>149</v>
      </c>
      <c r="C237" s="20">
        <v>0</v>
      </c>
      <c r="D237" s="20">
        <v>0</v>
      </c>
      <c r="E237" s="20">
        <v>0</v>
      </c>
      <c r="F237" s="20">
        <v>0</v>
      </c>
      <c r="G237" s="20">
        <v>0</v>
      </c>
      <c r="H237" s="76">
        <f t="shared" si="12"/>
        <v>0</v>
      </c>
      <c r="I237" s="70">
        <f t="shared" si="13"/>
        <v>0</v>
      </c>
      <c r="J237" s="70">
        <f t="shared" si="14"/>
        <v>0</v>
      </c>
      <c r="K237" s="70">
        <f t="shared" si="15"/>
        <v>0</v>
      </c>
    </row>
    <row r="238" ht="20.25" customHeight="1" spans="1:11">
      <c r="A238" s="67"/>
      <c r="B238" s="84" t="s">
        <v>242</v>
      </c>
      <c r="C238" s="20">
        <v>0</v>
      </c>
      <c r="D238" s="20">
        <v>0</v>
      </c>
      <c r="E238" s="20">
        <v>0</v>
      </c>
      <c r="F238" s="20">
        <v>0</v>
      </c>
      <c r="G238" s="20">
        <v>0</v>
      </c>
      <c r="H238" s="76">
        <f t="shared" si="12"/>
        <v>0</v>
      </c>
      <c r="I238" s="70">
        <f t="shared" si="13"/>
        <v>0</v>
      </c>
      <c r="J238" s="70">
        <f t="shared" si="14"/>
        <v>0</v>
      </c>
      <c r="K238" s="70">
        <f t="shared" si="15"/>
        <v>0</v>
      </c>
    </row>
    <row r="239" ht="20.25" customHeight="1" spans="1:11">
      <c r="A239" s="67"/>
      <c r="B239" s="84" t="s">
        <v>156</v>
      </c>
      <c r="C239" s="20">
        <v>0</v>
      </c>
      <c r="D239" s="20">
        <v>0</v>
      </c>
      <c r="E239" s="20">
        <v>0</v>
      </c>
      <c r="F239" s="20">
        <v>0</v>
      </c>
      <c r="G239" s="20">
        <v>0</v>
      </c>
      <c r="H239" s="76">
        <f t="shared" si="12"/>
        <v>0</v>
      </c>
      <c r="I239" s="70">
        <f t="shared" si="13"/>
        <v>0</v>
      </c>
      <c r="J239" s="70">
        <f t="shared" si="14"/>
        <v>0</v>
      </c>
      <c r="K239" s="70">
        <f t="shared" si="15"/>
        <v>0</v>
      </c>
    </row>
    <row r="240" ht="20.25" customHeight="1" spans="1:11">
      <c r="A240" s="67"/>
      <c r="B240" s="84" t="s">
        <v>276</v>
      </c>
      <c r="C240" s="20">
        <v>0</v>
      </c>
      <c r="D240" s="20">
        <v>0</v>
      </c>
      <c r="E240" s="20">
        <v>0</v>
      </c>
      <c r="F240" s="20">
        <v>0</v>
      </c>
      <c r="G240" s="20">
        <v>0</v>
      </c>
      <c r="H240" s="76">
        <f t="shared" si="12"/>
        <v>0</v>
      </c>
      <c r="I240" s="70">
        <f t="shared" si="13"/>
        <v>0</v>
      </c>
      <c r="J240" s="70">
        <f t="shared" si="14"/>
        <v>0</v>
      </c>
      <c r="K240" s="70">
        <f t="shared" si="15"/>
        <v>0</v>
      </c>
    </row>
    <row r="241" ht="20.25" customHeight="1" spans="1:11">
      <c r="A241" s="67"/>
      <c r="B241" s="84" t="s">
        <v>277</v>
      </c>
      <c r="C241" s="20">
        <v>0</v>
      </c>
      <c r="D241" s="20">
        <v>0</v>
      </c>
      <c r="E241" s="20">
        <v>0</v>
      </c>
      <c r="F241" s="20">
        <v>0</v>
      </c>
      <c r="G241" s="20">
        <v>0</v>
      </c>
      <c r="H241" s="76">
        <f t="shared" si="12"/>
        <v>0</v>
      </c>
      <c r="I241" s="70">
        <f t="shared" si="13"/>
        <v>0</v>
      </c>
      <c r="J241" s="70">
        <f t="shared" si="14"/>
        <v>0</v>
      </c>
      <c r="K241" s="70">
        <f t="shared" si="15"/>
        <v>0</v>
      </c>
    </row>
    <row r="242" ht="20.25" customHeight="1" spans="1:11">
      <c r="A242" s="67"/>
      <c r="B242" s="84" t="s">
        <v>278</v>
      </c>
      <c r="C242" s="20">
        <v>0</v>
      </c>
      <c r="D242" s="20">
        <v>0</v>
      </c>
      <c r="E242" s="20">
        <v>0</v>
      </c>
      <c r="F242" s="20">
        <v>0</v>
      </c>
      <c r="G242" s="20">
        <v>0</v>
      </c>
      <c r="H242" s="76">
        <f t="shared" si="12"/>
        <v>0</v>
      </c>
      <c r="I242" s="70">
        <f t="shared" si="13"/>
        <v>0</v>
      </c>
      <c r="J242" s="70">
        <f t="shared" si="14"/>
        <v>0</v>
      </c>
      <c r="K242" s="70">
        <f t="shared" si="15"/>
        <v>0</v>
      </c>
    </row>
    <row r="243" ht="20.25" customHeight="1" spans="1:11">
      <c r="A243" s="67"/>
      <c r="B243" s="84" t="s">
        <v>279</v>
      </c>
      <c r="C243" s="20">
        <v>0</v>
      </c>
      <c r="D243" s="20">
        <v>0</v>
      </c>
      <c r="E243" s="20">
        <v>0</v>
      </c>
      <c r="F243" s="20">
        <v>0</v>
      </c>
      <c r="G243" s="20">
        <v>0</v>
      </c>
      <c r="H243" s="76">
        <f t="shared" si="12"/>
        <v>0</v>
      </c>
      <c r="I243" s="70">
        <f t="shared" si="13"/>
        <v>0</v>
      </c>
      <c r="J243" s="70">
        <f t="shared" si="14"/>
        <v>0</v>
      </c>
      <c r="K243" s="70">
        <f t="shared" si="15"/>
        <v>0</v>
      </c>
    </row>
    <row r="244" ht="20.25" customHeight="1" spans="1:11">
      <c r="A244" s="67"/>
      <c r="B244" s="84" t="s">
        <v>280</v>
      </c>
      <c r="C244" s="20">
        <v>0</v>
      </c>
      <c r="D244" s="20">
        <v>0</v>
      </c>
      <c r="E244" s="20">
        <v>0</v>
      </c>
      <c r="F244" s="20">
        <v>0</v>
      </c>
      <c r="G244" s="20">
        <v>0</v>
      </c>
      <c r="H244" s="76">
        <f t="shared" si="12"/>
        <v>0</v>
      </c>
      <c r="I244" s="70">
        <f t="shared" si="13"/>
        <v>0</v>
      </c>
      <c r="J244" s="70">
        <f t="shared" si="14"/>
        <v>0</v>
      </c>
      <c r="K244" s="70">
        <f t="shared" si="15"/>
        <v>0</v>
      </c>
    </row>
    <row r="245" ht="20.25" customHeight="1" spans="1:11">
      <c r="A245" s="67"/>
      <c r="B245" s="84" t="s">
        <v>281</v>
      </c>
      <c r="C245" s="20">
        <v>0</v>
      </c>
      <c r="D245" s="20">
        <v>0</v>
      </c>
      <c r="E245" s="20">
        <v>0</v>
      </c>
      <c r="F245" s="20">
        <v>0</v>
      </c>
      <c r="G245" s="20">
        <v>0</v>
      </c>
      <c r="H245" s="76">
        <f t="shared" si="12"/>
        <v>0</v>
      </c>
      <c r="I245" s="70">
        <f t="shared" si="13"/>
        <v>0</v>
      </c>
      <c r="J245" s="70">
        <f t="shared" si="14"/>
        <v>0</v>
      </c>
      <c r="K245" s="70">
        <f t="shared" si="15"/>
        <v>0</v>
      </c>
    </row>
    <row r="246" ht="20.25" customHeight="1" spans="1:11">
      <c r="A246" s="67"/>
      <c r="B246" s="84" t="s">
        <v>282</v>
      </c>
      <c r="C246" s="20">
        <v>0</v>
      </c>
      <c r="D246" s="20">
        <v>0</v>
      </c>
      <c r="E246" s="20">
        <v>0</v>
      </c>
      <c r="F246" s="20">
        <v>0</v>
      </c>
      <c r="G246" s="20">
        <v>0</v>
      </c>
      <c r="H246" s="76">
        <f t="shared" si="12"/>
        <v>0</v>
      </c>
      <c r="I246" s="70">
        <f t="shared" si="13"/>
        <v>0</v>
      </c>
      <c r="J246" s="70">
        <f t="shared" si="14"/>
        <v>0</v>
      </c>
      <c r="K246" s="70">
        <f t="shared" si="15"/>
        <v>0</v>
      </c>
    </row>
    <row r="247" ht="20.25" customHeight="1" spans="1:11">
      <c r="A247" s="67"/>
      <c r="B247" s="84" t="s">
        <v>283</v>
      </c>
      <c r="C247" s="20">
        <v>0</v>
      </c>
      <c r="D247" s="20">
        <v>0</v>
      </c>
      <c r="E247" s="20">
        <v>0</v>
      </c>
      <c r="F247" s="20">
        <v>0</v>
      </c>
      <c r="G247" s="20">
        <v>0</v>
      </c>
      <c r="H247" s="76">
        <f t="shared" si="12"/>
        <v>0</v>
      </c>
      <c r="I247" s="70">
        <f t="shared" si="13"/>
        <v>0</v>
      </c>
      <c r="J247" s="70">
        <f t="shared" si="14"/>
        <v>0</v>
      </c>
      <c r="K247" s="70">
        <f t="shared" si="15"/>
        <v>0</v>
      </c>
    </row>
    <row r="248" ht="20.25" customHeight="1" spans="1:11">
      <c r="A248" s="67"/>
      <c r="B248" s="84" t="s">
        <v>284</v>
      </c>
      <c r="C248" s="20">
        <v>0</v>
      </c>
      <c r="D248" s="20">
        <v>0</v>
      </c>
      <c r="E248" s="20">
        <v>0</v>
      </c>
      <c r="F248" s="20">
        <v>0</v>
      </c>
      <c r="G248" s="20">
        <v>0</v>
      </c>
      <c r="H248" s="76">
        <f t="shared" si="12"/>
        <v>0</v>
      </c>
      <c r="I248" s="70">
        <f t="shared" si="13"/>
        <v>0</v>
      </c>
      <c r="J248" s="70">
        <f t="shared" si="14"/>
        <v>0</v>
      </c>
      <c r="K248" s="70">
        <f t="shared" si="15"/>
        <v>0</v>
      </c>
    </row>
    <row r="249" ht="20.25" customHeight="1" spans="1:11">
      <c r="A249" s="67"/>
      <c r="B249" s="84" t="s">
        <v>285</v>
      </c>
      <c r="C249" s="20">
        <v>0</v>
      </c>
      <c r="D249" s="20">
        <v>0</v>
      </c>
      <c r="E249" s="20">
        <v>0</v>
      </c>
      <c r="F249" s="20">
        <v>0</v>
      </c>
      <c r="G249" s="20">
        <v>0</v>
      </c>
      <c r="H249" s="76">
        <f t="shared" si="12"/>
        <v>0</v>
      </c>
      <c r="I249" s="70">
        <f t="shared" si="13"/>
        <v>0</v>
      </c>
      <c r="J249" s="70">
        <f t="shared" si="14"/>
        <v>0</v>
      </c>
      <c r="K249" s="70">
        <f t="shared" si="15"/>
        <v>0</v>
      </c>
    </row>
    <row r="250" ht="20.25" customHeight="1" spans="1:11">
      <c r="A250" s="67"/>
      <c r="B250" s="84" t="s">
        <v>286</v>
      </c>
      <c r="C250" s="20">
        <v>0</v>
      </c>
      <c r="D250" s="20">
        <v>0</v>
      </c>
      <c r="E250" s="20">
        <v>0</v>
      </c>
      <c r="F250" s="20">
        <v>0</v>
      </c>
      <c r="G250" s="20">
        <v>0</v>
      </c>
      <c r="H250" s="76">
        <f t="shared" si="12"/>
        <v>0</v>
      </c>
      <c r="I250" s="70">
        <f t="shared" si="13"/>
        <v>0</v>
      </c>
      <c r="J250" s="70">
        <f t="shared" si="14"/>
        <v>0</v>
      </c>
      <c r="K250" s="70">
        <f t="shared" si="15"/>
        <v>0</v>
      </c>
    </row>
    <row r="251" ht="20.25" customHeight="1" spans="1:11">
      <c r="A251" s="67"/>
      <c r="B251" s="84" t="s">
        <v>287</v>
      </c>
      <c r="C251" s="20">
        <v>0</v>
      </c>
      <c r="D251" s="20">
        <v>0</v>
      </c>
      <c r="E251" s="20">
        <v>0</v>
      </c>
      <c r="F251" s="20">
        <v>0</v>
      </c>
      <c r="G251" s="20">
        <v>0</v>
      </c>
      <c r="H251" s="76">
        <f t="shared" si="12"/>
        <v>0</v>
      </c>
      <c r="I251" s="70">
        <f t="shared" si="13"/>
        <v>0</v>
      </c>
      <c r="J251" s="70">
        <f t="shared" si="14"/>
        <v>0</v>
      </c>
      <c r="K251" s="70">
        <f t="shared" si="15"/>
        <v>0</v>
      </c>
    </row>
    <row r="252" ht="20.25" customHeight="1" spans="1:11">
      <c r="A252" s="67"/>
      <c r="B252" s="84" t="s">
        <v>288</v>
      </c>
      <c r="C252" s="20">
        <v>0</v>
      </c>
      <c r="D252" s="20">
        <v>0</v>
      </c>
      <c r="E252" s="20">
        <v>0</v>
      </c>
      <c r="F252" s="20">
        <v>0</v>
      </c>
      <c r="G252" s="20">
        <v>0</v>
      </c>
      <c r="H252" s="76">
        <f t="shared" si="12"/>
        <v>0</v>
      </c>
      <c r="I252" s="70">
        <f t="shared" si="13"/>
        <v>0</v>
      </c>
      <c r="J252" s="70">
        <f t="shared" si="14"/>
        <v>0</v>
      </c>
      <c r="K252" s="70">
        <f t="shared" si="15"/>
        <v>0</v>
      </c>
    </row>
    <row r="253" ht="20.25" customHeight="1" spans="1:11">
      <c r="A253" s="67"/>
      <c r="B253" s="84" t="s">
        <v>289</v>
      </c>
      <c r="C253" s="20">
        <v>0</v>
      </c>
      <c r="D253" s="20">
        <v>0</v>
      </c>
      <c r="E253" s="20">
        <v>0</v>
      </c>
      <c r="F253" s="20">
        <v>0</v>
      </c>
      <c r="G253" s="20">
        <v>0</v>
      </c>
      <c r="H253" s="76">
        <f t="shared" si="12"/>
        <v>0</v>
      </c>
      <c r="I253" s="70">
        <f t="shared" si="13"/>
        <v>0</v>
      </c>
      <c r="J253" s="70">
        <f t="shared" si="14"/>
        <v>0</v>
      </c>
      <c r="K253" s="70">
        <f t="shared" si="15"/>
        <v>0</v>
      </c>
    </row>
    <row r="254" ht="20.25" customHeight="1" spans="1:11">
      <c r="A254" s="67"/>
      <c r="B254" s="84" t="s">
        <v>290</v>
      </c>
      <c r="C254" s="20">
        <v>0</v>
      </c>
      <c r="D254" s="20">
        <v>0</v>
      </c>
      <c r="E254" s="20">
        <v>0</v>
      </c>
      <c r="F254" s="20">
        <v>0</v>
      </c>
      <c r="G254" s="20">
        <v>0</v>
      </c>
      <c r="H254" s="76">
        <f t="shared" si="12"/>
        <v>0</v>
      </c>
      <c r="I254" s="70">
        <f t="shared" si="13"/>
        <v>0</v>
      </c>
      <c r="J254" s="70">
        <f t="shared" si="14"/>
        <v>0</v>
      </c>
      <c r="K254" s="70">
        <f t="shared" si="15"/>
        <v>0</v>
      </c>
    </row>
    <row r="255" ht="20.25" customHeight="1" spans="1:11">
      <c r="A255" s="67"/>
      <c r="B255" s="84" t="s">
        <v>291</v>
      </c>
      <c r="C255" s="20">
        <v>0</v>
      </c>
      <c r="D255" s="20">
        <v>0</v>
      </c>
      <c r="E255" s="20">
        <v>0</v>
      </c>
      <c r="F255" s="20">
        <v>0</v>
      </c>
      <c r="G255" s="20">
        <v>0</v>
      </c>
      <c r="H255" s="76">
        <f t="shared" si="12"/>
        <v>0</v>
      </c>
      <c r="I255" s="70">
        <f t="shared" si="13"/>
        <v>0</v>
      </c>
      <c r="J255" s="70">
        <f t="shared" si="14"/>
        <v>0</v>
      </c>
      <c r="K255" s="70">
        <f t="shared" si="15"/>
        <v>0</v>
      </c>
    </row>
    <row r="256" ht="20.25" customHeight="1" spans="1:11">
      <c r="A256" s="67"/>
      <c r="B256" s="84" t="s">
        <v>292</v>
      </c>
      <c r="C256" s="20">
        <v>0</v>
      </c>
      <c r="D256" s="20">
        <v>0</v>
      </c>
      <c r="E256" s="20">
        <v>0</v>
      </c>
      <c r="F256" s="20">
        <v>0</v>
      </c>
      <c r="G256" s="20">
        <v>0</v>
      </c>
      <c r="H256" s="76">
        <f t="shared" si="12"/>
        <v>0</v>
      </c>
      <c r="I256" s="70">
        <f t="shared" si="13"/>
        <v>0</v>
      </c>
      <c r="J256" s="70">
        <f t="shared" si="14"/>
        <v>0</v>
      </c>
      <c r="K256" s="70">
        <f t="shared" si="15"/>
        <v>0</v>
      </c>
    </row>
    <row r="257" ht="20.25" customHeight="1" spans="1:11">
      <c r="A257" s="67"/>
      <c r="B257" s="84" t="s">
        <v>293</v>
      </c>
      <c r="C257" s="20">
        <v>0</v>
      </c>
      <c r="D257" s="20">
        <v>0</v>
      </c>
      <c r="E257" s="20">
        <v>0</v>
      </c>
      <c r="F257" s="20">
        <v>0</v>
      </c>
      <c r="G257" s="20">
        <v>0</v>
      </c>
      <c r="H257" s="76">
        <f t="shared" si="12"/>
        <v>0</v>
      </c>
      <c r="I257" s="70">
        <f t="shared" si="13"/>
        <v>0</v>
      </c>
      <c r="J257" s="70">
        <f t="shared" si="14"/>
        <v>0</v>
      </c>
      <c r="K257" s="70">
        <f t="shared" si="15"/>
        <v>0</v>
      </c>
    </row>
    <row r="258" ht="20.25" customHeight="1" spans="1:11">
      <c r="A258" s="67"/>
      <c r="B258" s="84" t="s">
        <v>294</v>
      </c>
      <c r="C258" s="20">
        <v>0</v>
      </c>
      <c r="D258" s="20">
        <v>0</v>
      </c>
      <c r="E258" s="20">
        <v>0</v>
      </c>
      <c r="F258" s="20">
        <v>0</v>
      </c>
      <c r="G258" s="20">
        <v>0</v>
      </c>
      <c r="H258" s="76">
        <f t="shared" si="12"/>
        <v>0</v>
      </c>
      <c r="I258" s="70">
        <f t="shared" si="13"/>
        <v>0</v>
      </c>
      <c r="J258" s="70">
        <f t="shared" si="14"/>
        <v>0</v>
      </c>
      <c r="K258" s="70">
        <f t="shared" si="15"/>
        <v>0</v>
      </c>
    </row>
    <row r="259" ht="20.25" customHeight="1" spans="1:11">
      <c r="A259" s="67"/>
      <c r="B259" s="84" t="s">
        <v>295</v>
      </c>
      <c r="C259" s="20">
        <v>0</v>
      </c>
      <c r="D259" s="20">
        <v>0</v>
      </c>
      <c r="E259" s="20">
        <v>0</v>
      </c>
      <c r="F259" s="20">
        <v>0</v>
      </c>
      <c r="G259" s="20">
        <v>0</v>
      </c>
      <c r="H259" s="76">
        <f t="shared" si="12"/>
        <v>0</v>
      </c>
      <c r="I259" s="70">
        <f t="shared" si="13"/>
        <v>0</v>
      </c>
      <c r="J259" s="70">
        <f t="shared" si="14"/>
        <v>0</v>
      </c>
      <c r="K259" s="70">
        <f t="shared" si="15"/>
        <v>0</v>
      </c>
    </row>
    <row r="260" ht="20.25" customHeight="1" spans="1:11">
      <c r="A260" s="67"/>
      <c r="B260" s="84" t="s">
        <v>296</v>
      </c>
      <c r="C260" s="20">
        <v>0</v>
      </c>
      <c r="D260" s="20">
        <v>0</v>
      </c>
      <c r="E260" s="20">
        <v>0</v>
      </c>
      <c r="F260" s="20">
        <v>0</v>
      </c>
      <c r="G260" s="20">
        <v>0</v>
      </c>
      <c r="H260" s="76">
        <f t="shared" ref="H260:H323" si="16">IF(C260&lt;&gt;0,(G260/C260)*100,0)</f>
        <v>0</v>
      </c>
      <c r="I260" s="70">
        <f t="shared" ref="I260:I323" si="17">IF(D260&lt;&gt;0,(G260/D260)*100,0)</f>
        <v>0</v>
      </c>
      <c r="J260" s="70">
        <f t="shared" ref="J260:J323" si="18">IF(E260&lt;&gt;0,(G260/E260)*100,0)</f>
        <v>0</v>
      </c>
      <c r="K260" s="70">
        <f t="shared" ref="K260:K323" si="19">IF(F260&lt;&gt;0,(G260/F260)*100,0)</f>
        <v>0</v>
      </c>
    </row>
    <row r="261" ht="20.25" customHeight="1" spans="1:11">
      <c r="A261" s="67"/>
      <c r="B261" s="84" t="s">
        <v>297</v>
      </c>
      <c r="C261" s="20">
        <v>0</v>
      </c>
      <c r="D261" s="20">
        <v>0</v>
      </c>
      <c r="E261" s="20">
        <v>0</v>
      </c>
      <c r="F261" s="20">
        <v>0</v>
      </c>
      <c r="G261" s="20">
        <v>0</v>
      </c>
      <c r="H261" s="76">
        <f t="shared" si="16"/>
        <v>0</v>
      </c>
      <c r="I261" s="70">
        <f t="shared" si="17"/>
        <v>0</v>
      </c>
      <c r="J261" s="70">
        <f t="shared" si="18"/>
        <v>0</v>
      </c>
      <c r="K261" s="70">
        <f t="shared" si="19"/>
        <v>0</v>
      </c>
    </row>
    <row r="262" ht="20.25" customHeight="1" spans="1:11">
      <c r="A262" s="67"/>
      <c r="B262" s="84" t="s">
        <v>298</v>
      </c>
      <c r="C262" s="20">
        <v>0</v>
      </c>
      <c r="D262" s="20">
        <v>0</v>
      </c>
      <c r="E262" s="20">
        <v>0</v>
      </c>
      <c r="F262" s="20">
        <v>0</v>
      </c>
      <c r="G262" s="20">
        <v>0</v>
      </c>
      <c r="H262" s="76">
        <f t="shared" si="16"/>
        <v>0</v>
      </c>
      <c r="I262" s="70">
        <f t="shared" si="17"/>
        <v>0</v>
      </c>
      <c r="J262" s="70">
        <f t="shared" si="18"/>
        <v>0</v>
      </c>
      <c r="K262" s="70">
        <f t="shared" si="19"/>
        <v>0</v>
      </c>
    </row>
    <row r="263" ht="20.25" customHeight="1" spans="1:11">
      <c r="A263" s="67"/>
      <c r="B263" s="84" t="s">
        <v>299</v>
      </c>
      <c r="C263" s="20">
        <v>0</v>
      </c>
      <c r="D263" s="20">
        <v>0</v>
      </c>
      <c r="E263" s="20">
        <v>0</v>
      </c>
      <c r="F263" s="20">
        <v>0</v>
      </c>
      <c r="G263" s="20">
        <v>0</v>
      </c>
      <c r="H263" s="76">
        <f t="shared" si="16"/>
        <v>0</v>
      </c>
      <c r="I263" s="70">
        <f t="shared" si="17"/>
        <v>0</v>
      </c>
      <c r="J263" s="70">
        <f t="shared" si="18"/>
        <v>0</v>
      </c>
      <c r="K263" s="70">
        <f t="shared" si="19"/>
        <v>0</v>
      </c>
    </row>
    <row r="264" ht="20.25" customHeight="1" spans="1:11">
      <c r="A264" s="67"/>
      <c r="B264" s="84" t="s">
        <v>300</v>
      </c>
      <c r="C264" s="20">
        <v>0</v>
      </c>
      <c r="D264" s="20">
        <v>0</v>
      </c>
      <c r="E264" s="20">
        <v>0</v>
      </c>
      <c r="F264" s="20">
        <v>0</v>
      </c>
      <c r="G264" s="20">
        <v>0</v>
      </c>
      <c r="H264" s="76">
        <f t="shared" si="16"/>
        <v>0</v>
      </c>
      <c r="I264" s="70">
        <f t="shared" si="17"/>
        <v>0</v>
      </c>
      <c r="J264" s="70">
        <f t="shared" si="18"/>
        <v>0</v>
      </c>
      <c r="K264" s="70">
        <f t="shared" si="19"/>
        <v>0</v>
      </c>
    </row>
    <row r="265" ht="20.25" customHeight="1" spans="1:11">
      <c r="A265" s="67"/>
      <c r="B265" s="84" t="s">
        <v>301</v>
      </c>
      <c r="C265" s="20">
        <v>0</v>
      </c>
      <c r="D265" s="20">
        <v>0</v>
      </c>
      <c r="E265" s="20">
        <v>0</v>
      </c>
      <c r="F265" s="20">
        <v>0</v>
      </c>
      <c r="G265" s="20">
        <v>0</v>
      </c>
      <c r="H265" s="76">
        <f t="shared" si="16"/>
        <v>0</v>
      </c>
      <c r="I265" s="70">
        <f t="shared" si="17"/>
        <v>0</v>
      </c>
      <c r="J265" s="70">
        <f t="shared" si="18"/>
        <v>0</v>
      </c>
      <c r="K265" s="70">
        <f t="shared" si="19"/>
        <v>0</v>
      </c>
    </row>
    <row r="266" ht="20.25" customHeight="1" spans="1:11">
      <c r="A266" s="67"/>
      <c r="B266" s="84" t="s">
        <v>147</v>
      </c>
      <c r="C266" s="20">
        <v>0</v>
      </c>
      <c r="D266" s="20">
        <v>0</v>
      </c>
      <c r="E266" s="20">
        <v>0</v>
      </c>
      <c r="F266" s="20">
        <v>0</v>
      </c>
      <c r="G266" s="20">
        <v>0</v>
      </c>
      <c r="H266" s="76">
        <f t="shared" si="16"/>
        <v>0</v>
      </c>
      <c r="I266" s="70">
        <f t="shared" si="17"/>
        <v>0</v>
      </c>
      <c r="J266" s="70">
        <f t="shared" si="18"/>
        <v>0</v>
      </c>
      <c r="K266" s="70">
        <f t="shared" si="19"/>
        <v>0</v>
      </c>
    </row>
    <row r="267" ht="20.25" customHeight="1" spans="1:11">
      <c r="A267" s="67"/>
      <c r="B267" s="84" t="s">
        <v>148</v>
      </c>
      <c r="C267" s="20">
        <v>0</v>
      </c>
      <c r="D267" s="20">
        <v>0</v>
      </c>
      <c r="E267" s="20">
        <v>0</v>
      </c>
      <c r="F267" s="20">
        <v>0</v>
      </c>
      <c r="G267" s="20">
        <v>0</v>
      </c>
      <c r="H267" s="76">
        <f t="shared" si="16"/>
        <v>0</v>
      </c>
      <c r="I267" s="70">
        <f t="shared" si="17"/>
        <v>0</v>
      </c>
      <c r="J267" s="70">
        <f t="shared" si="18"/>
        <v>0</v>
      </c>
      <c r="K267" s="70">
        <f t="shared" si="19"/>
        <v>0</v>
      </c>
    </row>
    <row r="268" ht="20.25" customHeight="1" spans="1:11">
      <c r="A268" s="67"/>
      <c r="B268" s="84" t="s">
        <v>149</v>
      </c>
      <c r="C268" s="20">
        <v>0</v>
      </c>
      <c r="D268" s="20">
        <v>0</v>
      </c>
      <c r="E268" s="20">
        <v>0</v>
      </c>
      <c r="F268" s="20">
        <v>0</v>
      </c>
      <c r="G268" s="20">
        <v>0</v>
      </c>
      <c r="H268" s="76">
        <f t="shared" si="16"/>
        <v>0</v>
      </c>
      <c r="I268" s="70">
        <f t="shared" si="17"/>
        <v>0</v>
      </c>
      <c r="J268" s="70">
        <f t="shared" si="18"/>
        <v>0</v>
      </c>
      <c r="K268" s="70">
        <f t="shared" si="19"/>
        <v>0</v>
      </c>
    </row>
    <row r="269" ht="20.25" customHeight="1" spans="1:11">
      <c r="A269" s="67"/>
      <c r="B269" s="84" t="s">
        <v>156</v>
      </c>
      <c r="C269" s="20">
        <v>0</v>
      </c>
      <c r="D269" s="20">
        <v>0</v>
      </c>
      <c r="E269" s="20">
        <v>0</v>
      </c>
      <c r="F269" s="20">
        <v>0</v>
      </c>
      <c r="G269" s="20">
        <v>0</v>
      </c>
      <c r="H269" s="76">
        <f t="shared" si="16"/>
        <v>0</v>
      </c>
      <c r="I269" s="70">
        <f t="shared" si="17"/>
        <v>0</v>
      </c>
      <c r="J269" s="70">
        <f t="shared" si="18"/>
        <v>0</v>
      </c>
      <c r="K269" s="70">
        <f t="shared" si="19"/>
        <v>0</v>
      </c>
    </row>
    <row r="270" ht="20.25" customHeight="1" spans="1:11">
      <c r="A270" s="67"/>
      <c r="B270" s="84" t="s">
        <v>302</v>
      </c>
      <c r="C270" s="20">
        <v>0</v>
      </c>
      <c r="D270" s="20">
        <v>0</v>
      </c>
      <c r="E270" s="20">
        <v>0</v>
      </c>
      <c r="F270" s="20">
        <v>0</v>
      </c>
      <c r="G270" s="20">
        <v>0</v>
      </c>
      <c r="H270" s="76">
        <f t="shared" si="16"/>
        <v>0</v>
      </c>
      <c r="I270" s="70">
        <f t="shared" si="17"/>
        <v>0</v>
      </c>
      <c r="J270" s="70">
        <f t="shared" si="18"/>
        <v>0</v>
      </c>
      <c r="K270" s="70">
        <f t="shared" si="19"/>
        <v>0</v>
      </c>
    </row>
    <row r="271" ht="20.25" customHeight="1" spans="1:11">
      <c r="A271" s="67"/>
      <c r="B271" s="84" t="s">
        <v>303</v>
      </c>
      <c r="C271" s="20">
        <v>0</v>
      </c>
      <c r="D271" s="20">
        <v>0</v>
      </c>
      <c r="E271" s="20">
        <v>0</v>
      </c>
      <c r="F271" s="20">
        <v>0</v>
      </c>
      <c r="G271" s="20">
        <v>0</v>
      </c>
      <c r="H271" s="76">
        <f t="shared" si="16"/>
        <v>0</v>
      </c>
      <c r="I271" s="70">
        <f t="shared" si="17"/>
        <v>0</v>
      </c>
      <c r="J271" s="70">
        <f t="shared" si="18"/>
        <v>0</v>
      </c>
      <c r="K271" s="70">
        <f t="shared" si="19"/>
        <v>0</v>
      </c>
    </row>
    <row r="272" ht="20.25" customHeight="1" spans="1:11">
      <c r="A272" s="67"/>
      <c r="B272" s="84" t="s">
        <v>304</v>
      </c>
      <c r="C272" s="20">
        <v>0</v>
      </c>
      <c r="D272" s="20">
        <v>0</v>
      </c>
      <c r="E272" s="20">
        <v>0</v>
      </c>
      <c r="F272" s="20">
        <v>0</v>
      </c>
      <c r="G272" s="20">
        <v>0</v>
      </c>
      <c r="H272" s="76">
        <f t="shared" si="16"/>
        <v>0</v>
      </c>
      <c r="I272" s="70">
        <f t="shared" si="17"/>
        <v>0</v>
      </c>
      <c r="J272" s="70">
        <f t="shared" si="18"/>
        <v>0</v>
      </c>
      <c r="K272" s="70">
        <f t="shared" si="19"/>
        <v>0</v>
      </c>
    </row>
    <row r="273" ht="20.25" customHeight="1" spans="1:11">
      <c r="A273" s="67" t="s">
        <v>305</v>
      </c>
      <c r="B273" s="84" t="s">
        <v>99</v>
      </c>
      <c r="C273" s="20">
        <v>0</v>
      </c>
      <c r="D273" s="20">
        <v>80</v>
      </c>
      <c r="E273" s="20">
        <v>325</v>
      </c>
      <c r="F273" s="20">
        <v>285</v>
      </c>
      <c r="G273" s="20">
        <v>325</v>
      </c>
      <c r="H273" s="76">
        <f t="shared" si="16"/>
        <v>0</v>
      </c>
      <c r="I273" s="70">
        <f t="shared" si="17"/>
        <v>406.25</v>
      </c>
      <c r="J273" s="70">
        <f t="shared" si="18"/>
        <v>100</v>
      </c>
      <c r="K273" s="70">
        <f t="shared" si="19"/>
        <v>114.035087719298</v>
      </c>
    </row>
    <row r="274" ht="20.25" customHeight="1" spans="1:11">
      <c r="A274" s="67"/>
      <c r="B274" s="84" t="s">
        <v>306</v>
      </c>
      <c r="C274" s="20">
        <v>0</v>
      </c>
      <c r="D274" s="20">
        <v>0</v>
      </c>
      <c r="E274" s="20">
        <v>0</v>
      </c>
      <c r="F274" s="20">
        <v>0</v>
      </c>
      <c r="G274" s="20">
        <v>0</v>
      </c>
      <c r="H274" s="76">
        <f t="shared" si="16"/>
        <v>0</v>
      </c>
      <c r="I274" s="70">
        <f t="shared" si="17"/>
        <v>0</v>
      </c>
      <c r="J274" s="70">
        <f t="shared" si="18"/>
        <v>0</v>
      </c>
      <c r="K274" s="70">
        <f t="shared" si="19"/>
        <v>0</v>
      </c>
    </row>
    <row r="275" ht="20.25" customHeight="1" spans="1:11">
      <c r="A275" s="67"/>
      <c r="B275" s="84" t="s">
        <v>307</v>
      </c>
      <c r="C275" s="20">
        <v>0</v>
      </c>
      <c r="D275" s="20">
        <v>0</v>
      </c>
      <c r="E275" s="20">
        <v>0</v>
      </c>
      <c r="F275" s="20">
        <v>0</v>
      </c>
      <c r="G275" s="20">
        <v>0</v>
      </c>
      <c r="H275" s="76">
        <f t="shared" si="16"/>
        <v>0</v>
      </c>
      <c r="I275" s="70">
        <f t="shared" si="17"/>
        <v>0</v>
      </c>
      <c r="J275" s="70">
        <f t="shared" si="18"/>
        <v>0</v>
      </c>
      <c r="K275" s="70">
        <f t="shared" si="19"/>
        <v>0</v>
      </c>
    </row>
    <row r="276" ht="20.25" customHeight="1" spans="1:11">
      <c r="A276" s="67"/>
      <c r="B276" s="84" t="s">
        <v>308</v>
      </c>
      <c r="C276" s="20">
        <v>0</v>
      </c>
      <c r="D276" s="20">
        <v>0</v>
      </c>
      <c r="E276" s="20">
        <v>0</v>
      </c>
      <c r="F276" s="20">
        <v>0</v>
      </c>
      <c r="G276" s="20">
        <v>0</v>
      </c>
      <c r="H276" s="76">
        <f t="shared" si="16"/>
        <v>0</v>
      </c>
      <c r="I276" s="70">
        <f t="shared" si="17"/>
        <v>0</v>
      </c>
      <c r="J276" s="70">
        <f t="shared" si="18"/>
        <v>0</v>
      </c>
      <c r="K276" s="70">
        <f t="shared" si="19"/>
        <v>0</v>
      </c>
    </row>
    <row r="277" ht="20.25" customHeight="1" spans="1:11">
      <c r="A277" s="67"/>
      <c r="B277" s="84" t="s">
        <v>309</v>
      </c>
      <c r="C277" s="20">
        <v>0</v>
      </c>
      <c r="D277" s="20">
        <v>0</v>
      </c>
      <c r="E277" s="20">
        <v>0</v>
      </c>
      <c r="F277" s="20">
        <v>0</v>
      </c>
      <c r="G277" s="20">
        <v>0</v>
      </c>
      <c r="H277" s="76">
        <f t="shared" si="16"/>
        <v>0</v>
      </c>
      <c r="I277" s="70">
        <f t="shared" si="17"/>
        <v>0</v>
      </c>
      <c r="J277" s="70">
        <f t="shared" si="18"/>
        <v>0</v>
      </c>
      <c r="K277" s="70">
        <f t="shared" si="19"/>
        <v>0</v>
      </c>
    </row>
    <row r="278" ht="20.25" customHeight="1" spans="1:11">
      <c r="A278" s="67"/>
      <c r="B278" s="84" t="s">
        <v>310</v>
      </c>
      <c r="C278" s="20">
        <v>0</v>
      </c>
      <c r="D278" s="20">
        <v>0</v>
      </c>
      <c r="E278" s="20">
        <v>0</v>
      </c>
      <c r="F278" s="20">
        <v>0</v>
      </c>
      <c r="G278" s="20">
        <v>0</v>
      </c>
      <c r="H278" s="76">
        <f t="shared" si="16"/>
        <v>0</v>
      </c>
      <c r="I278" s="70">
        <f t="shared" si="17"/>
        <v>0</v>
      </c>
      <c r="J278" s="70">
        <f t="shared" si="18"/>
        <v>0</v>
      </c>
      <c r="K278" s="70">
        <f t="shared" si="19"/>
        <v>0</v>
      </c>
    </row>
    <row r="279" ht="20.25" customHeight="1" spans="1:11">
      <c r="A279" s="67"/>
      <c r="B279" s="84" t="s">
        <v>311</v>
      </c>
      <c r="C279" s="20">
        <v>0</v>
      </c>
      <c r="D279" s="20">
        <v>0</v>
      </c>
      <c r="E279" s="20">
        <v>0</v>
      </c>
      <c r="F279" s="20">
        <v>0</v>
      </c>
      <c r="G279" s="20">
        <v>0</v>
      </c>
      <c r="H279" s="76">
        <f t="shared" si="16"/>
        <v>0</v>
      </c>
      <c r="I279" s="70">
        <f t="shared" si="17"/>
        <v>0</v>
      </c>
      <c r="J279" s="70">
        <f t="shared" si="18"/>
        <v>0</v>
      </c>
      <c r="K279" s="70">
        <f t="shared" si="19"/>
        <v>0</v>
      </c>
    </row>
    <row r="280" ht="20.25" customHeight="1" spans="1:11">
      <c r="A280" s="67"/>
      <c r="B280" s="84" t="s">
        <v>312</v>
      </c>
      <c r="C280" s="20">
        <v>0</v>
      </c>
      <c r="D280" s="20">
        <v>0</v>
      </c>
      <c r="E280" s="20">
        <v>0</v>
      </c>
      <c r="F280" s="20">
        <v>0</v>
      </c>
      <c r="G280" s="20">
        <v>0</v>
      </c>
      <c r="H280" s="76">
        <f t="shared" si="16"/>
        <v>0</v>
      </c>
      <c r="I280" s="70">
        <f t="shared" si="17"/>
        <v>0</v>
      </c>
      <c r="J280" s="70">
        <f t="shared" si="18"/>
        <v>0</v>
      </c>
      <c r="K280" s="70">
        <f t="shared" si="19"/>
        <v>0</v>
      </c>
    </row>
    <row r="281" ht="20.25" customHeight="1" spans="1:11">
      <c r="A281" s="67"/>
      <c r="B281" s="84" t="s">
        <v>313</v>
      </c>
      <c r="C281" s="20">
        <v>0</v>
      </c>
      <c r="D281" s="20">
        <v>0</v>
      </c>
      <c r="E281" s="20">
        <v>0</v>
      </c>
      <c r="F281" s="20">
        <v>0</v>
      </c>
      <c r="G281" s="20">
        <v>0</v>
      </c>
      <c r="H281" s="76">
        <f t="shared" si="16"/>
        <v>0</v>
      </c>
      <c r="I281" s="70">
        <f t="shared" si="17"/>
        <v>0</v>
      </c>
      <c r="J281" s="70">
        <f t="shared" si="18"/>
        <v>0</v>
      </c>
      <c r="K281" s="70">
        <f t="shared" si="19"/>
        <v>0</v>
      </c>
    </row>
    <row r="282" ht="20.25" customHeight="1" spans="1:11">
      <c r="A282" s="67"/>
      <c r="B282" s="84" t="s">
        <v>314</v>
      </c>
      <c r="C282" s="20">
        <v>0</v>
      </c>
      <c r="D282" s="20">
        <v>69</v>
      </c>
      <c r="E282" s="20">
        <v>314</v>
      </c>
      <c r="F282" s="20">
        <v>280</v>
      </c>
      <c r="G282" s="20">
        <v>314</v>
      </c>
      <c r="H282" s="76">
        <f t="shared" si="16"/>
        <v>0</v>
      </c>
      <c r="I282" s="70">
        <f t="shared" si="17"/>
        <v>455.072463768116</v>
      </c>
      <c r="J282" s="70">
        <f t="shared" si="18"/>
        <v>100</v>
      </c>
      <c r="K282" s="70">
        <f t="shared" si="19"/>
        <v>112.142857142857</v>
      </c>
    </row>
    <row r="283" ht="20.25" customHeight="1" spans="1:11">
      <c r="A283" s="67"/>
      <c r="B283" s="84" t="s">
        <v>315</v>
      </c>
      <c r="C283" s="20">
        <v>0</v>
      </c>
      <c r="D283" s="20">
        <v>0</v>
      </c>
      <c r="E283" s="20">
        <v>0</v>
      </c>
      <c r="F283" s="20">
        <v>64</v>
      </c>
      <c r="G283" s="20">
        <v>99</v>
      </c>
      <c r="H283" s="76">
        <f t="shared" si="16"/>
        <v>0</v>
      </c>
      <c r="I283" s="70">
        <f t="shared" si="17"/>
        <v>0</v>
      </c>
      <c r="J283" s="70">
        <f t="shared" si="18"/>
        <v>0</v>
      </c>
      <c r="K283" s="70">
        <f t="shared" si="19"/>
        <v>154.6875</v>
      </c>
    </row>
    <row r="284" ht="20.25" customHeight="1" spans="1:11">
      <c r="A284" s="67"/>
      <c r="B284" s="84" t="s">
        <v>316</v>
      </c>
      <c r="C284" s="20">
        <v>0</v>
      </c>
      <c r="D284" s="20">
        <v>0</v>
      </c>
      <c r="E284" s="20">
        <v>0</v>
      </c>
      <c r="F284" s="20">
        <v>0</v>
      </c>
      <c r="G284" s="20">
        <v>0</v>
      </c>
      <c r="H284" s="76">
        <f t="shared" si="16"/>
        <v>0</v>
      </c>
      <c r="I284" s="70">
        <f t="shared" si="17"/>
        <v>0</v>
      </c>
      <c r="J284" s="70">
        <f t="shared" si="18"/>
        <v>0</v>
      </c>
      <c r="K284" s="70">
        <f t="shared" si="19"/>
        <v>0</v>
      </c>
    </row>
    <row r="285" ht="20.25" customHeight="1" spans="1:11">
      <c r="A285" s="67"/>
      <c r="B285" s="84" t="s">
        <v>317</v>
      </c>
      <c r="C285" s="20">
        <v>0</v>
      </c>
      <c r="D285" s="20">
        <v>0</v>
      </c>
      <c r="E285" s="20">
        <v>0</v>
      </c>
      <c r="F285" s="20">
        <v>0</v>
      </c>
      <c r="G285" s="20">
        <v>0</v>
      </c>
      <c r="H285" s="76">
        <f t="shared" si="16"/>
        <v>0</v>
      </c>
      <c r="I285" s="70">
        <f t="shared" si="17"/>
        <v>0</v>
      </c>
      <c r="J285" s="70">
        <f t="shared" si="18"/>
        <v>0</v>
      </c>
      <c r="K285" s="70">
        <f t="shared" si="19"/>
        <v>0</v>
      </c>
    </row>
    <row r="286" ht="20.25" customHeight="1" spans="1:11">
      <c r="A286" s="67"/>
      <c r="B286" s="84" t="s">
        <v>318</v>
      </c>
      <c r="C286" s="20">
        <v>0</v>
      </c>
      <c r="D286" s="20">
        <v>0</v>
      </c>
      <c r="E286" s="20">
        <v>0</v>
      </c>
      <c r="F286" s="20">
        <v>0</v>
      </c>
      <c r="G286" s="20">
        <v>0</v>
      </c>
      <c r="H286" s="76">
        <f t="shared" si="16"/>
        <v>0</v>
      </c>
      <c r="I286" s="70">
        <f t="shared" si="17"/>
        <v>0</v>
      </c>
      <c r="J286" s="70">
        <f t="shared" si="18"/>
        <v>0</v>
      </c>
      <c r="K286" s="70">
        <f t="shared" si="19"/>
        <v>0</v>
      </c>
    </row>
    <row r="287" ht="20.25" customHeight="1" spans="1:11">
      <c r="A287" s="67"/>
      <c r="B287" s="84" t="s">
        <v>319</v>
      </c>
      <c r="C287" s="20">
        <v>0</v>
      </c>
      <c r="D287" s="20">
        <v>0</v>
      </c>
      <c r="E287" s="20">
        <v>0</v>
      </c>
      <c r="F287" s="20">
        <v>156</v>
      </c>
      <c r="G287" s="20">
        <v>205</v>
      </c>
      <c r="H287" s="76">
        <f t="shared" si="16"/>
        <v>0</v>
      </c>
      <c r="I287" s="70">
        <f t="shared" si="17"/>
        <v>0</v>
      </c>
      <c r="J287" s="70">
        <f t="shared" si="18"/>
        <v>0</v>
      </c>
      <c r="K287" s="70">
        <f t="shared" si="19"/>
        <v>131.410256410256</v>
      </c>
    </row>
    <row r="288" ht="20.25" customHeight="1" spans="1:11">
      <c r="A288" s="67"/>
      <c r="B288" s="84" t="s">
        <v>320</v>
      </c>
      <c r="C288" s="20">
        <v>0</v>
      </c>
      <c r="D288" s="20">
        <v>0</v>
      </c>
      <c r="E288" s="20">
        <v>0</v>
      </c>
      <c r="F288" s="20">
        <v>0</v>
      </c>
      <c r="G288" s="20">
        <v>0</v>
      </c>
      <c r="H288" s="76">
        <f t="shared" si="16"/>
        <v>0</v>
      </c>
      <c r="I288" s="70">
        <f t="shared" si="17"/>
        <v>0</v>
      </c>
      <c r="J288" s="70">
        <f t="shared" si="18"/>
        <v>0</v>
      </c>
      <c r="K288" s="70">
        <f t="shared" si="19"/>
        <v>0</v>
      </c>
    </row>
    <row r="289" ht="20.25" customHeight="1" spans="1:11">
      <c r="A289" s="67"/>
      <c r="B289" s="84" t="s">
        <v>321</v>
      </c>
      <c r="C289" s="20">
        <v>0</v>
      </c>
      <c r="D289" s="20">
        <v>0</v>
      </c>
      <c r="E289" s="20">
        <v>0</v>
      </c>
      <c r="F289" s="20">
        <v>55</v>
      </c>
      <c r="G289" s="20">
        <v>10</v>
      </c>
      <c r="H289" s="76">
        <f t="shared" si="16"/>
        <v>0</v>
      </c>
      <c r="I289" s="70">
        <f t="shared" si="17"/>
        <v>0</v>
      </c>
      <c r="J289" s="70">
        <f t="shared" si="18"/>
        <v>0</v>
      </c>
      <c r="K289" s="70">
        <f t="shared" si="19"/>
        <v>18.1818181818182</v>
      </c>
    </row>
    <row r="290" ht="20.25" customHeight="1" spans="1:11">
      <c r="A290" s="67"/>
      <c r="B290" s="84" t="s">
        <v>322</v>
      </c>
      <c r="C290" s="20">
        <v>0</v>
      </c>
      <c r="D290" s="20">
        <v>11</v>
      </c>
      <c r="E290" s="20">
        <v>11</v>
      </c>
      <c r="F290" s="20">
        <v>5</v>
      </c>
      <c r="G290" s="20">
        <v>11</v>
      </c>
      <c r="H290" s="76">
        <f t="shared" si="16"/>
        <v>0</v>
      </c>
      <c r="I290" s="70">
        <f t="shared" si="17"/>
        <v>100</v>
      </c>
      <c r="J290" s="70">
        <f t="shared" si="18"/>
        <v>100</v>
      </c>
      <c r="K290" s="70">
        <f t="shared" si="19"/>
        <v>220</v>
      </c>
    </row>
    <row r="291" ht="20.25" customHeight="1" spans="1:11">
      <c r="A291" s="67"/>
      <c r="B291" s="84" t="s">
        <v>323</v>
      </c>
      <c r="C291" s="20">
        <v>0</v>
      </c>
      <c r="D291" s="20">
        <v>0</v>
      </c>
      <c r="E291" s="20">
        <v>0</v>
      </c>
      <c r="F291" s="20">
        <v>5</v>
      </c>
      <c r="G291" s="20">
        <v>11</v>
      </c>
      <c r="H291" s="76">
        <f t="shared" si="16"/>
        <v>0</v>
      </c>
      <c r="I291" s="70">
        <f t="shared" si="17"/>
        <v>0</v>
      </c>
      <c r="J291" s="70">
        <f t="shared" si="18"/>
        <v>0</v>
      </c>
      <c r="K291" s="70">
        <f t="shared" si="19"/>
        <v>220</v>
      </c>
    </row>
    <row r="292" ht="20.25" customHeight="1" spans="1:11">
      <c r="A292" s="67" t="s">
        <v>324</v>
      </c>
      <c r="B292" s="84" t="s">
        <v>100</v>
      </c>
      <c r="C292" s="20">
        <v>0</v>
      </c>
      <c r="D292" s="20">
        <v>7074</v>
      </c>
      <c r="E292" s="20">
        <v>9487</v>
      </c>
      <c r="F292" s="20">
        <v>9067</v>
      </c>
      <c r="G292" s="20">
        <v>9487</v>
      </c>
      <c r="H292" s="76">
        <f t="shared" si="16"/>
        <v>0</v>
      </c>
      <c r="I292" s="70">
        <f t="shared" si="17"/>
        <v>134.110828385638</v>
      </c>
      <c r="J292" s="70">
        <f t="shared" si="18"/>
        <v>100</v>
      </c>
      <c r="K292" s="70">
        <f t="shared" si="19"/>
        <v>104.632182640344</v>
      </c>
    </row>
    <row r="293" ht="20.25" customHeight="1" spans="1:11">
      <c r="A293" s="67"/>
      <c r="B293" s="84" t="s">
        <v>325</v>
      </c>
      <c r="C293" s="20">
        <v>0</v>
      </c>
      <c r="D293" s="20">
        <v>0</v>
      </c>
      <c r="E293" s="20">
        <v>0</v>
      </c>
      <c r="F293" s="20">
        <v>0</v>
      </c>
      <c r="G293" s="20">
        <v>0</v>
      </c>
      <c r="H293" s="76">
        <f t="shared" si="16"/>
        <v>0</v>
      </c>
      <c r="I293" s="70">
        <f t="shared" si="17"/>
        <v>0</v>
      </c>
      <c r="J293" s="70">
        <f t="shared" si="18"/>
        <v>0</v>
      </c>
      <c r="K293" s="70">
        <f t="shared" si="19"/>
        <v>0</v>
      </c>
    </row>
    <row r="294" ht="20.25" customHeight="1" spans="1:11">
      <c r="A294" s="67"/>
      <c r="B294" s="84" t="s">
        <v>326</v>
      </c>
      <c r="C294" s="20">
        <v>0</v>
      </c>
      <c r="D294" s="20">
        <v>0</v>
      </c>
      <c r="E294" s="20">
        <v>0</v>
      </c>
      <c r="F294" s="20">
        <v>0</v>
      </c>
      <c r="G294" s="20">
        <v>0</v>
      </c>
      <c r="H294" s="76">
        <f t="shared" si="16"/>
        <v>0</v>
      </c>
      <c r="I294" s="70">
        <f t="shared" si="17"/>
        <v>0</v>
      </c>
      <c r="J294" s="70">
        <f t="shared" si="18"/>
        <v>0</v>
      </c>
      <c r="K294" s="70">
        <f t="shared" si="19"/>
        <v>0</v>
      </c>
    </row>
    <row r="295" ht="20.25" customHeight="1" spans="1:11">
      <c r="A295" s="67"/>
      <c r="B295" s="84" t="s">
        <v>327</v>
      </c>
      <c r="C295" s="20">
        <v>0</v>
      </c>
      <c r="D295" s="20">
        <v>0</v>
      </c>
      <c r="E295" s="20">
        <v>0</v>
      </c>
      <c r="F295" s="20">
        <v>0</v>
      </c>
      <c r="G295" s="20">
        <v>0</v>
      </c>
      <c r="H295" s="76">
        <f t="shared" si="16"/>
        <v>0</v>
      </c>
      <c r="I295" s="70">
        <f t="shared" si="17"/>
        <v>0</v>
      </c>
      <c r="J295" s="70">
        <f t="shared" si="18"/>
        <v>0</v>
      </c>
      <c r="K295" s="70">
        <f t="shared" si="19"/>
        <v>0</v>
      </c>
    </row>
    <row r="296" ht="20.25" customHeight="1" spans="1:11">
      <c r="A296" s="67"/>
      <c r="B296" s="84" t="s">
        <v>328</v>
      </c>
      <c r="C296" s="20">
        <v>0</v>
      </c>
      <c r="D296" s="20">
        <v>6482</v>
      </c>
      <c r="E296" s="20">
        <v>8298</v>
      </c>
      <c r="F296" s="20">
        <v>7941</v>
      </c>
      <c r="G296" s="20">
        <v>8298</v>
      </c>
      <c r="H296" s="76">
        <f t="shared" si="16"/>
        <v>0</v>
      </c>
      <c r="I296" s="70">
        <f t="shared" si="17"/>
        <v>128.016044430731</v>
      </c>
      <c r="J296" s="70">
        <f t="shared" si="18"/>
        <v>100</v>
      </c>
      <c r="K296" s="70">
        <f t="shared" si="19"/>
        <v>104.49565545901</v>
      </c>
    </row>
    <row r="297" ht="20.25" customHeight="1" spans="1:11">
      <c r="A297" s="67"/>
      <c r="B297" s="84" t="s">
        <v>147</v>
      </c>
      <c r="C297" s="20">
        <v>0</v>
      </c>
      <c r="D297" s="20">
        <v>0</v>
      </c>
      <c r="E297" s="20">
        <v>0</v>
      </c>
      <c r="F297" s="20">
        <v>6119</v>
      </c>
      <c r="G297" s="20">
        <v>6593</v>
      </c>
      <c r="H297" s="76">
        <f t="shared" si="16"/>
        <v>0</v>
      </c>
      <c r="I297" s="70">
        <f t="shared" si="17"/>
        <v>0</v>
      </c>
      <c r="J297" s="70">
        <f t="shared" si="18"/>
        <v>0</v>
      </c>
      <c r="K297" s="70">
        <f t="shared" si="19"/>
        <v>107.746363784932</v>
      </c>
    </row>
    <row r="298" ht="20.25" customHeight="1" spans="1:11">
      <c r="A298" s="67"/>
      <c r="B298" s="84" t="s">
        <v>148</v>
      </c>
      <c r="C298" s="20">
        <v>0</v>
      </c>
      <c r="D298" s="20">
        <v>0</v>
      </c>
      <c r="E298" s="20">
        <v>0</v>
      </c>
      <c r="F298" s="20">
        <v>245</v>
      </c>
      <c r="G298" s="20">
        <v>110</v>
      </c>
      <c r="H298" s="76">
        <f t="shared" si="16"/>
        <v>0</v>
      </c>
      <c r="I298" s="70">
        <f t="shared" si="17"/>
        <v>0</v>
      </c>
      <c r="J298" s="70">
        <f t="shared" si="18"/>
        <v>0</v>
      </c>
      <c r="K298" s="70">
        <f t="shared" si="19"/>
        <v>44.8979591836735</v>
      </c>
    </row>
    <row r="299" ht="20.25" customHeight="1" spans="1:11">
      <c r="A299" s="67"/>
      <c r="B299" s="84" t="s">
        <v>149</v>
      </c>
      <c r="C299" s="20">
        <v>0</v>
      </c>
      <c r="D299" s="20">
        <v>0</v>
      </c>
      <c r="E299" s="20">
        <v>0</v>
      </c>
      <c r="F299" s="20">
        <v>0</v>
      </c>
      <c r="G299" s="20">
        <v>0</v>
      </c>
      <c r="H299" s="76">
        <f t="shared" si="16"/>
        <v>0</v>
      </c>
      <c r="I299" s="70">
        <f t="shared" si="17"/>
        <v>0</v>
      </c>
      <c r="J299" s="70">
        <f t="shared" si="18"/>
        <v>0</v>
      </c>
      <c r="K299" s="70">
        <f t="shared" si="19"/>
        <v>0</v>
      </c>
    </row>
    <row r="300" ht="20.25" customHeight="1" spans="1:11">
      <c r="A300" s="67"/>
      <c r="B300" s="84" t="s">
        <v>188</v>
      </c>
      <c r="C300" s="20">
        <v>0</v>
      </c>
      <c r="D300" s="20">
        <v>0</v>
      </c>
      <c r="E300" s="20">
        <v>0</v>
      </c>
      <c r="F300" s="20">
        <v>17</v>
      </c>
      <c r="G300" s="20">
        <v>0</v>
      </c>
      <c r="H300" s="76">
        <f t="shared" si="16"/>
        <v>0</v>
      </c>
      <c r="I300" s="70">
        <f t="shared" si="17"/>
        <v>0</v>
      </c>
      <c r="J300" s="70">
        <f t="shared" si="18"/>
        <v>0</v>
      </c>
      <c r="K300" s="70">
        <f t="shared" si="19"/>
        <v>0</v>
      </c>
    </row>
    <row r="301" ht="20.25" customHeight="1" spans="1:11">
      <c r="A301" s="67"/>
      <c r="B301" s="84" t="s">
        <v>329</v>
      </c>
      <c r="C301" s="20">
        <v>0</v>
      </c>
      <c r="D301" s="20">
        <v>0</v>
      </c>
      <c r="E301" s="20">
        <v>0</v>
      </c>
      <c r="F301" s="20">
        <v>754</v>
      </c>
      <c r="G301" s="20">
        <v>330</v>
      </c>
      <c r="H301" s="76">
        <f t="shared" si="16"/>
        <v>0</v>
      </c>
      <c r="I301" s="70">
        <f t="shared" si="17"/>
        <v>0</v>
      </c>
      <c r="J301" s="70">
        <f t="shared" si="18"/>
        <v>0</v>
      </c>
      <c r="K301" s="70">
        <f t="shared" si="19"/>
        <v>43.7665782493369</v>
      </c>
    </row>
    <row r="302" ht="20.25" customHeight="1" spans="1:11">
      <c r="A302" s="67"/>
      <c r="B302" s="84" t="s">
        <v>330</v>
      </c>
      <c r="C302" s="20">
        <v>0</v>
      </c>
      <c r="D302" s="20">
        <v>0</v>
      </c>
      <c r="E302" s="20">
        <v>0</v>
      </c>
      <c r="F302" s="20">
        <v>0</v>
      </c>
      <c r="G302" s="20">
        <v>0</v>
      </c>
      <c r="H302" s="76">
        <f t="shared" si="16"/>
        <v>0</v>
      </c>
      <c r="I302" s="70">
        <f t="shared" si="17"/>
        <v>0</v>
      </c>
      <c r="J302" s="70">
        <f t="shared" si="18"/>
        <v>0</v>
      </c>
      <c r="K302" s="70">
        <f t="shared" si="19"/>
        <v>0</v>
      </c>
    </row>
    <row r="303" ht="20.25" customHeight="1" spans="1:11">
      <c r="A303" s="67"/>
      <c r="B303" s="84" t="s">
        <v>331</v>
      </c>
      <c r="C303" s="20">
        <v>0</v>
      </c>
      <c r="D303" s="20">
        <v>0</v>
      </c>
      <c r="E303" s="20">
        <v>0</v>
      </c>
      <c r="F303" s="20">
        <v>0</v>
      </c>
      <c r="G303" s="20">
        <v>0</v>
      </c>
      <c r="H303" s="76">
        <f t="shared" si="16"/>
        <v>0</v>
      </c>
      <c r="I303" s="70">
        <f t="shared" si="17"/>
        <v>0</v>
      </c>
      <c r="J303" s="70">
        <f t="shared" si="18"/>
        <v>0</v>
      </c>
      <c r="K303" s="70">
        <f t="shared" si="19"/>
        <v>0</v>
      </c>
    </row>
    <row r="304" ht="20.25" customHeight="1" spans="1:11">
      <c r="A304" s="67"/>
      <c r="B304" s="84" t="s">
        <v>332</v>
      </c>
      <c r="C304" s="20">
        <v>0</v>
      </c>
      <c r="D304" s="20">
        <v>0</v>
      </c>
      <c r="E304" s="20">
        <v>0</v>
      </c>
      <c r="F304" s="20">
        <v>0</v>
      </c>
      <c r="G304" s="20">
        <v>0</v>
      </c>
      <c r="H304" s="76">
        <f t="shared" si="16"/>
        <v>0</v>
      </c>
      <c r="I304" s="70">
        <f t="shared" si="17"/>
        <v>0</v>
      </c>
      <c r="J304" s="70">
        <f t="shared" si="18"/>
        <v>0</v>
      </c>
      <c r="K304" s="70">
        <f t="shared" si="19"/>
        <v>0</v>
      </c>
    </row>
    <row r="305" ht="20.25" customHeight="1" spans="1:11">
      <c r="A305" s="67"/>
      <c r="B305" s="84" t="s">
        <v>156</v>
      </c>
      <c r="C305" s="20">
        <v>0</v>
      </c>
      <c r="D305" s="20">
        <v>0</v>
      </c>
      <c r="E305" s="20">
        <v>0</v>
      </c>
      <c r="F305" s="20">
        <v>0</v>
      </c>
      <c r="G305" s="20">
        <v>0</v>
      </c>
      <c r="H305" s="76">
        <f t="shared" si="16"/>
        <v>0</v>
      </c>
      <c r="I305" s="70">
        <f t="shared" si="17"/>
        <v>0</v>
      </c>
      <c r="J305" s="70">
        <f t="shared" si="18"/>
        <v>0</v>
      </c>
      <c r="K305" s="70">
        <f t="shared" si="19"/>
        <v>0</v>
      </c>
    </row>
    <row r="306" ht="20.25" customHeight="1" spans="1:11">
      <c r="A306" s="67"/>
      <c r="B306" s="84" t="s">
        <v>333</v>
      </c>
      <c r="C306" s="20">
        <v>0</v>
      </c>
      <c r="D306" s="20">
        <v>0</v>
      </c>
      <c r="E306" s="20">
        <v>0</v>
      </c>
      <c r="F306" s="20">
        <v>806</v>
      </c>
      <c r="G306" s="20">
        <v>1265</v>
      </c>
      <c r="H306" s="76">
        <f t="shared" si="16"/>
        <v>0</v>
      </c>
      <c r="I306" s="70">
        <f t="shared" si="17"/>
        <v>0</v>
      </c>
      <c r="J306" s="70">
        <f t="shared" si="18"/>
        <v>0</v>
      </c>
      <c r="K306" s="70">
        <f t="shared" si="19"/>
        <v>156.947890818859</v>
      </c>
    </row>
    <row r="307" ht="20.25" customHeight="1" spans="1:11">
      <c r="A307" s="67"/>
      <c r="B307" s="84" t="s">
        <v>334</v>
      </c>
      <c r="C307" s="20">
        <v>0</v>
      </c>
      <c r="D307" s="20">
        <v>0</v>
      </c>
      <c r="E307" s="20">
        <v>0</v>
      </c>
      <c r="F307" s="20">
        <v>0</v>
      </c>
      <c r="G307" s="20">
        <v>0</v>
      </c>
      <c r="H307" s="76">
        <f t="shared" si="16"/>
        <v>0</v>
      </c>
      <c r="I307" s="70">
        <f t="shared" si="17"/>
        <v>0</v>
      </c>
      <c r="J307" s="70">
        <f t="shared" si="18"/>
        <v>0</v>
      </c>
      <c r="K307" s="70">
        <f t="shared" si="19"/>
        <v>0</v>
      </c>
    </row>
    <row r="308" ht="20.25" customHeight="1" spans="1:11">
      <c r="A308" s="67"/>
      <c r="B308" s="84" t="s">
        <v>147</v>
      </c>
      <c r="C308" s="20">
        <v>0</v>
      </c>
      <c r="D308" s="20">
        <v>0</v>
      </c>
      <c r="E308" s="20">
        <v>0</v>
      </c>
      <c r="F308" s="20">
        <v>0</v>
      </c>
      <c r="G308" s="20">
        <v>0</v>
      </c>
      <c r="H308" s="76">
        <f t="shared" si="16"/>
        <v>0</v>
      </c>
      <c r="I308" s="70">
        <f t="shared" si="17"/>
        <v>0</v>
      </c>
      <c r="J308" s="70">
        <f t="shared" si="18"/>
        <v>0</v>
      </c>
      <c r="K308" s="70">
        <f t="shared" si="19"/>
        <v>0</v>
      </c>
    </row>
    <row r="309" ht="20.25" customHeight="1" spans="1:11">
      <c r="A309" s="67"/>
      <c r="B309" s="84" t="s">
        <v>148</v>
      </c>
      <c r="C309" s="20">
        <v>0</v>
      </c>
      <c r="D309" s="20">
        <v>0</v>
      </c>
      <c r="E309" s="20">
        <v>0</v>
      </c>
      <c r="F309" s="20">
        <v>0</v>
      </c>
      <c r="G309" s="20">
        <v>0</v>
      </c>
      <c r="H309" s="76">
        <f t="shared" si="16"/>
        <v>0</v>
      </c>
      <c r="I309" s="70">
        <f t="shared" si="17"/>
        <v>0</v>
      </c>
      <c r="J309" s="70">
        <f t="shared" si="18"/>
        <v>0</v>
      </c>
      <c r="K309" s="70">
        <f t="shared" si="19"/>
        <v>0</v>
      </c>
    </row>
    <row r="310" ht="20.25" customHeight="1" spans="1:11">
      <c r="A310" s="67"/>
      <c r="B310" s="84" t="s">
        <v>149</v>
      </c>
      <c r="C310" s="20">
        <v>0</v>
      </c>
      <c r="D310" s="20">
        <v>0</v>
      </c>
      <c r="E310" s="20">
        <v>0</v>
      </c>
      <c r="F310" s="20">
        <v>0</v>
      </c>
      <c r="G310" s="20">
        <v>0</v>
      </c>
      <c r="H310" s="76">
        <f t="shared" si="16"/>
        <v>0</v>
      </c>
      <c r="I310" s="70">
        <f t="shared" si="17"/>
        <v>0</v>
      </c>
      <c r="J310" s="70">
        <f t="shared" si="18"/>
        <v>0</v>
      </c>
      <c r="K310" s="70">
        <f t="shared" si="19"/>
        <v>0</v>
      </c>
    </row>
    <row r="311" ht="20.25" customHeight="1" spans="1:11">
      <c r="A311" s="67"/>
      <c r="B311" s="84" t="s">
        <v>335</v>
      </c>
      <c r="C311" s="20">
        <v>0</v>
      </c>
      <c r="D311" s="20">
        <v>0</v>
      </c>
      <c r="E311" s="20">
        <v>0</v>
      </c>
      <c r="F311" s="20">
        <v>0</v>
      </c>
      <c r="G311" s="20">
        <v>0</v>
      </c>
      <c r="H311" s="76">
        <f t="shared" si="16"/>
        <v>0</v>
      </c>
      <c r="I311" s="70">
        <f t="shared" si="17"/>
        <v>0</v>
      </c>
      <c r="J311" s="70">
        <f t="shared" si="18"/>
        <v>0</v>
      </c>
      <c r="K311" s="70">
        <f t="shared" si="19"/>
        <v>0</v>
      </c>
    </row>
    <row r="312" ht="20.25" customHeight="1" spans="1:11">
      <c r="A312" s="67"/>
      <c r="B312" s="84" t="s">
        <v>156</v>
      </c>
      <c r="C312" s="20">
        <v>0</v>
      </c>
      <c r="D312" s="20">
        <v>0</v>
      </c>
      <c r="E312" s="20">
        <v>0</v>
      </c>
      <c r="F312" s="20">
        <v>0</v>
      </c>
      <c r="G312" s="20">
        <v>0</v>
      </c>
      <c r="H312" s="76">
        <f t="shared" si="16"/>
        <v>0</v>
      </c>
      <c r="I312" s="70">
        <f t="shared" si="17"/>
        <v>0</v>
      </c>
      <c r="J312" s="70">
        <f t="shared" si="18"/>
        <v>0</v>
      </c>
      <c r="K312" s="70">
        <f t="shared" si="19"/>
        <v>0</v>
      </c>
    </row>
    <row r="313" ht="20.25" customHeight="1" spans="1:11">
      <c r="A313" s="67"/>
      <c r="B313" s="84" t="s">
        <v>336</v>
      </c>
      <c r="C313" s="20">
        <v>0</v>
      </c>
      <c r="D313" s="20">
        <v>0</v>
      </c>
      <c r="E313" s="20">
        <v>0</v>
      </c>
      <c r="F313" s="20">
        <v>0</v>
      </c>
      <c r="G313" s="20">
        <v>0</v>
      </c>
      <c r="H313" s="76">
        <f t="shared" si="16"/>
        <v>0</v>
      </c>
      <c r="I313" s="70">
        <f t="shared" si="17"/>
        <v>0</v>
      </c>
      <c r="J313" s="70">
        <f t="shared" si="18"/>
        <v>0</v>
      </c>
      <c r="K313" s="70">
        <f t="shared" si="19"/>
        <v>0</v>
      </c>
    </row>
    <row r="314" ht="20.25" customHeight="1" spans="1:11">
      <c r="A314" s="67"/>
      <c r="B314" s="84" t="s">
        <v>337</v>
      </c>
      <c r="C314" s="20">
        <v>0</v>
      </c>
      <c r="D314" s="20">
        <v>0</v>
      </c>
      <c r="E314" s="20">
        <v>0</v>
      </c>
      <c r="F314" s="20">
        <v>205</v>
      </c>
      <c r="G314" s="20">
        <v>0</v>
      </c>
      <c r="H314" s="76">
        <f t="shared" si="16"/>
        <v>0</v>
      </c>
      <c r="I314" s="70">
        <f t="shared" si="17"/>
        <v>0</v>
      </c>
      <c r="J314" s="70">
        <f t="shared" si="18"/>
        <v>0</v>
      </c>
      <c r="K314" s="70">
        <f t="shared" si="19"/>
        <v>0</v>
      </c>
    </row>
    <row r="315" ht="20.25" customHeight="1" spans="1:11">
      <c r="A315" s="67"/>
      <c r="B315" s="84" t="s">
        <v>147</v>
      </c>
      <c r="C315" s="20">
        <v>0</v>
      </c>
      <c r="D315" s="20">
        <v>0</v>
      </c>
      <c r="E315" s="20">
        <v>0</v>
      </c>
      <c r="F315" s="20">
        <v>100</v>
      </c>
      <c r="G315" s="20">
        <v>0</v>
      </c>
      <c r="H315" s="76">
        <f t="shared" si="16"/>
        <v>0</v>
      </c>
      <c r="I315" s="70">
        <f t="shared" si="17"/>
        <v>0</v>
      </c>
      <c r="J315" s="70">
        <f t="shared" si="18"/>
        <v>0</v>
      </c>
      <c r="K315" s="70">
        <f t="shared" si="19"/>
        <v>0</v>
      </c>
    </row>
    <row r="316" ht="20.25" customHeight="1" spans="1:11">
      <c r="A316" s="67"/>
      <c r="B316" s="84" t="s">
        <v>148</v>
      </c>
      <c r="C316" s="20">
        <v>0</v>
      </c>
      <c r="D316" s="20">
        <v>0</v>
      </c>
      <c r="E316" s="20">
        <v>0</v>
      </c>
      <c r="F316" s="20">
        <v>0</v>
      </c>
      <c r="G316" s="20">
        <v>0</v>
      </c>
      <c r="H316" s="76">
        <f t="shared" si="16"/>
        <v>0</v>
      </c>
      <c r="I316" s="70">
        <f t="shared" si="17"/>
        <v>0</v>
      </c>
      <c r="J316" s="70">
        <f t="shared" si="18"/>
        <v>0</v>
      </c>
      <c r="K316" s="70">
        <f t="shared" si="19"/>
        <v>0</v>
      </c>
    </row>
    <row r="317" ht="20.25" customHeight="1" spans="1:11">
      <c r="A317" s="67"/>
      <c r="B317" s="84" t="s">
        <v>149</v>
      </c>
      <c r="C317" s="20">
        <v>0</v>
      </c>
      <c r="D317" s="20">
        <v>0</v>
      </c>
      <c r="E317" s="20">
        <v>0</v>
      </c>
      <c r="F317" s="20">
        <v>0</v>
      </c>
      <c r="G317" s="20">
        <v>0</v>
      </c>
      <c r="H317" s="76">
        <f t="shared" si="16"/>
        <v>0</v>
      </c>
      <c r="I317" s="70">
        <f t="shared" si="17"/>
        <v>0</v>
      </c>
      <c r="J317" s="70">
        <f t="shared" si="18"/>
        <v>0</v>
      </c>
      <c r="K317" s="70">
        <f t="shared" si="19"/>
        <v>0</v>
      </c>
    </row>
    <row r="318" ht="20.25" customHeight="1" spans="1:11">
      <c r="A318" s="67"/>
      <c r="B318" s="84" t="s">
        <v>338</v>
      </c>
      <c r="C318" s="20">
        <v>0</v>
      </c>
      <c r="D318" s="20">
        <v>0</v>
      </c>
      <c r="E318" s="20">
        <v>0</v>
      </c>
      <c r="F318" s="20">
        <v>100</v>
      </c>
      <c r="G318" s="20">
        <v>0</v>
      </c>
      <c r="H318" s="76">
        <f t="shared" si="16"/>
        <v>0</v>
      </c>
      <c r="I318" s="70">
        <f t="shared" si="17"/>
        <v>0</v>
      </c>
      <c r="J318" s="70">
        <f t="shared" si="18"/>
        <v>0</v>
      </c>
      <c r="K318" s="70">
        <f t="shared" si="19"/>
        <v>0</v>
      </c>
    </row>
    <row r="319" ht="20.25" customHeight="1" spans="1:11">
      <c r="A319" s="67"/>
      <c r="B319" s="84" t="s">
        <v>339</v>
      </c>
      <c r="C319" s="20">
        <v>0</v>
      </c>
      <c r="D319" s="20">
        <v>0</v>
      </c>
      <c r="E319" s="20">
        <v>0</v>
      </c>
      <c r="F319" s="20">
        <v>0</v>
      </c>
      <c r="G319" s="20">
        <v>0</v>
      </c>
      <c r="H319" s="76">
        <f t="shared" si="16"/>
        <v>0</v>
      </c>
      <c r="I319" s="70">
        <f t="shared" si="17"/>
        <v>0</v>
      </c>
      <c r="J319" s="70">
        <f t="shared" si="18"/>
        <v>0</v>
      </c>
      <c r="K319" s="70">
        <f t="shared" si="19"/>
        <v>0</v>
      </c>
    </row>
    <row r="320" ht="20.25" customHeight="1" spans="1:11">
      <c r="A320" s="67"/>
      <c r="B320" s="84" t="s">
        <v>156</v>
      </c>
      <c r="C320" s="20">
        <v>0</v>
      </c>
      <c r="D320" s="20">
        <v>0</v>
      </c>
      <c r="E320" s="20">
        <v>0</v>
      </c>
      <c r="F320" s="20">
        <v>0</v>
      </c>
      <c r="G320" s="20">
        <v>0</v>
      </c>
      <c r="H320" s="76">
        <f t="shared" si="16"/>
        <v>0</v>
      </c>
      <c r="I320" s="70">
        <f t="shared" si="17"/>
        <v>0</v>
      </c>
      <c r="J320" s="70">
        <f t="shared" si="18"/>
        <v>0</v>
      </c>
      <c r="K320" s="70">
        <f t="shared" si="19"/>
        <v>0</v>
      </c>
    </row>
    <row r="321" ht="20.25" customHeight="1" spans="1:11">
      <c r="A321" s="67"/>
      <c r="B321" s="84" t="s">
        <v>340</v>
      </c>
      <c r="C321" s="20">
        <v>0</v>
      </c>
      <c r="D321" s="20">
        <v>0</v>
      </c>
      <c r="E321" s="20">
        <v>0</v>
      </c>
      <c r="F321" s="20">
        <v>5</v>
      </c>
      <c r="G321" s="20">
        <v>0</v>
      </c>
      <c r="H321" s="76">
        <f t="shared" si="16"/>
        <v>0</v>
      </c>
      <c r="I321" s="70">
        <f t="shared" si="17"/>
        <v>0</v>
      </c>
      <c r="J321" s="70">
        <f t="shared" si="18"/>
        <v>0</v>
      </c>
      <c r="K321" s="70">
        <f t="shared" si="19"/>
        <v>0</v>
      </c>
    </row>
    <row r="322" ht="20.25" customHeight="1" spans="1:11">
      <c r="A322" s="67"/>
      <c r="B322" s="84" t="s">
        <v>341</v>
      </c>
      <c r="C322" s="20">
        <v>0</v>
      </c>
      <c r="D322" s="20">
        <v>0</v>
      </c>
      <c r="E322" s="20">
        <v>5</v>
      </c>
      <c r="F322" s="20">
        <v>120</v>
      </c>
      <c r="G322" s="20">
        <v>5</v>
      </c>
      <c r="H322" s="76">
        <f t="shared" si="16"/>
        <v>0</v>
      </c>
      <c r="I322" s="70">
        <f t="shared" si="17"/>
        <v>0</v>
      </c>
      <c r="J322" s="70">
        <f t="shared" si="18"/>
        <v>100</v>
      </c>
      <c r="K322" s="70">
        <f t="shared" si="19"/>
        <v>4.16666666666667</v>
      </c>
    </row>
    <row r="323" ht="20.25" customHeight="1" spans="1:11">
      <c r="A323" s="67"/>
      <c r="B323" s="84" t="s">
        <v>147</v>
      </c>
      <c r="C323" s="20">
        <v>0</v>
      </c>
      <c r="D323" s="20">
        <v>0</v>
      </c>
      <c r="E323" s="20">
        <v>0</v>
      </c>
      <c r="F323" s="20">
        <v>0</v>
      </c>
      <c r="G323" s="20">
        <v>5</v>
      </c>
      <c r="H323" s="76">
        <f t="shared" si="16"/>
        <v>0</v>
      </c>
      <c r="I323" s="70">
        <f t="shared" si="17"/>
        <v>0</v>
      </c>
      <c r="J323" s="70">
        <f t="shared" si="18"/>
        <v>0</v>
      </c>
      <c r="K323" s="70">
        <f t="shared" si="19"/>
        <v>0</v>
      </c>
    </row>
    <row r="324" ht="20.25" customHeight="1" spans="1:11">
      <c r="A324" s="67"/>
      <c r="B324" s="84" t="s">
        <v>148</v>
      </c>
      <c r="C324" s="20">
        <v>0</v>
      </c>
      <c r="D324" s="20">
        <v>0</v>
      </c>
      <c r="E324" s="20">
        <v>0</v>
      </c>
      <c r="F324" s="20">
        <v>0</v>
      </c>
      <c r="G324" s="20">
        <v>0</v>
      </c>
      <c r="H324" s="76">
        <f t="shared" ref="H324:H387" si="20">IF(C324&lt;&gt;0,(G324/C324)*100,0)</f>
        <v>0</v>
      </c>
      <c r="I324" s="70">
        <f t="shared" ref="I324:I387" si="21">IF(D324&lt;&gt;0,(G324/D324)*100,0)</f>
        <v>0</v>
      </c>
      <c r="J324" s="70">
        <f t="shared" ref="J324:J387" si="22">IF(E324&lt;&gt;0,(G324/E324)*100,0)</f>
        <v>0</v>
      </c>
      <c r="K324" s="70">
        <f t="shared" ref="K324:K387" si="23">IF(F324&lt;&gt;0,(G324/F324)*100,0)</f>
        <v>0</v>
      </c>
    </row>
    <row r="325" ht="20.25" customHeight="1" spans="1:11">
      <c r="A325" s="67"/>
      <c r="B325" s="84" t="s">
        <v>149</v>
      </c>
      <c r="C325" s="20">
        <v>0</v>
      </c>
      <c r="D325" s="20">
        <v>0</v>
      </c>
      <c r="E325" s="20">
        <v>0</v>
      </c>
      <c r="F325" s="20">
        <v>0</v>
      </c>
      <c r="G325" s="20">
        <v>0</v>
      </c>
      <c r="H325" s="76">
        <f t="shared" si="20"/>
        <v>0</v>
      </c>
      <c r="I325" s="70">
        <f t="shared" si="21"/>
        <v>0</v>
      </c>
      <c r="J325" s="70">
        <f t="shared" si="22"/>
        <v>0</v>
      </c>
      <c r="K325" s="70">
        <f t="shared" si="23"/>
        <v>0</v>
      </c>
    </row>
    <row r="326" ht="20.25" customHeight="1" spans="1:11">
      <c r="A326" s="67"/>
      <c r="B326" s="84" t="s">
        <v>342</v>
      </c>
      <c r="C326" s="20">
        <v>0</v>
      </c>
      <c r="D326" s="20">
        <v>0</v>
      </c>
      <c r="E326" s="20">
        <v>0</v>
      </c>
      <c r="F326" s="20">
        <v>0</v>
      </c>
      <c r="G326" s="20">
        <v>0</v>
      </c>
      <c r="H326" s="76">
        <f t="shared" si="20"/>
        <v>0</v>
      </c>
      <c r="I326" s="70">
        <f t="shared" si="21"/>
        <v>0</v>
      </c>
      <c r="J326" s="70">
        <f t="shared" si="22"/>
        <v>0</v>
      </c>
      <c r="K326" s="70">
        <f t="shared" si="23"/>
        <v>0</v>
      </c>
    </row>
    <row r="327" ht="20.25" customHeight="1" spans="1:11">
      <c r="A327" s="67"/>
      <c r="B327" s="84" t="s">
        <v>343</v>
      </c>
      <c r="C327" s="20">
        <v>0</v>
      </c>
      <c r="D327" s="20">
        <v>0</v>
      </c>
      <c r="E327" s="20">
        <v>0</v>
      </c>
      <c r="F327" s="20">
        <v>0</v>
      </c>
      <c r="G327" s="20">
        <v>0</v>
      </c>
      <c r="H327" s="76">
        <f t="shared" si="20"/>
        <v>0</v>
      </c>
      <c r="I327" s="70">
        <f t="shared" si="21"/>
        <v>0</v>
      </c>
      <c r="J327" s="70">
        <f t="shared" si="22"/>
        <v>0</v>
      </c>
      <c r="K327" s="70">
        <f t="shared" si="23"/>
        <v>0</v>
      </c>
    </row>
    <row r="328" ht="20.25" customHeight="1" spans="1:11">
      <c r="A328" s="67"/>
      <c r="B328" s="84" t="s">
        <v>344</v>
      </c>
      <c r="C328" s="20">
        <v>0</v>
      </c>
      <c r="D328" s="20">
        <v>0</v>
      </c>
      <c r="E328" s="20">
        <v>0</v>
      </c>
      <c r="F328" s="20">
        <v>100</v>
      </c>
      <c r="G328" s="20">
        <v>0</v>
      </c>
      <c r="H328" s="76">
        <f t="shared" si="20"/>
        <v>0</v>
      </c>
      <c r="I328" s="70">
        <f t="shared" si="21"/>
        <v>0</v>
      </c>
      <c r="J328" s="70">
        <f t="shared" si="22"/>
        <v>0</v>
      </c>
      <c r="K328" s="70">
        <f t="shared" si="23"/>
        <v>0</v>
      </c>
    </row>
    <row r="329" ht="20.25" customHeight="1" spans="1:11">
      <c r="A329" s="67"/>
      <c r="B329" s="84" t="s">
        <v>156</v>
      </c>
      <c r="C329" s="20">
        <v>0</v>
      </c>
      <c r="D329" s="20">
        <v>0</v>
      </c>
      <c r="E329" s="20">
        <v>0</v>
      </c>
      <c r="F329" s="20">
        <v>0</v>
      </c>
      <c r="G329" s="20">
        <v>0</v>
      </c>
      <c r="H329" s="76">
        <f t="shared" si="20"/>
        <v>0</v>
      </c>
      <c r="I329" s="70">
        <f t="shared" si="21"/>
        <v>0</v>
      </c>
      <c r="J329" s="70">
        <f t="shared" si="22"/>
        <v>0</v>
      </c>
      <c r="K329" s="70">
        <f t="shared" si="23"/>
        <v>0</v>
      </c>
    </row>
    <row r="330" ht="20.25" customHeight="1" spans="1:11">
      <c r="A330" s="67"/>
      <c r="B330" s="84" t="s">
        <v>345</v>
      </c>
      <c r="C330" s="20">
        <v>0</v>
      </c>
      <c r="D330" s="20">
        <v>0</v>
      </c>
      <c r="E330" s="20">
        <v>0</v>
      </c>
      <c r="F330" s="20">
        <v>20</v>
      </c>
      <c r="G330" s="20">
        <v>0</v>
      </c>
      <c r="H330" s="76">
        <f t="shared" si="20"/>
        <v>0</v>
      </c>
      <c r="I330" s="70">
        <f t="shared" si="21"/>
        <v>0</v>
      </c>
      <c r="J330" s="70">
        <f t="shared" si="22"/>
        <v>0</v>
      </c>
      <c r="K330" s="70">
        <f t="shared" si="23"/>
        <v>0</v>
      </c>
    </row>
    <row r="331" ht="20.25" customHeight="1" spans="1:11">
      <c r="A331" s="67"/>
      <c r="B331" s="84" t="s">
        <v>346</v>
      </c>
      <c r="C331" s="20">
        <v>0</v>
      </c>
      <c r="D331" s="20">
        <v>592</v>
      </c>
      <c r="E331" s="20">
        <v>714</v>
      </c>
      <c r="F331" s="20">
        <v>638</v>
      </c>
      <c r="G331" s="20">
        <v>714</v>
      </c>
      <c r="H331" s="76">
        <f t="shared" si="20"/>
        <v>0</v>
      </c>
      <c r="I331" s="70">
        <f t="shared" si="21"/>
        <v>120.608108108108</v>
      </c>
      <c r="J331" s="70">
        <f t="shared" si="22"/>
        <v>100</v>
      </c>
      <c r="K331" s="70">
        <f t="shared" si="23"/>
        <v>111.912225705329</v>
      </c>
    </row>
    <row r="332" ht="20.25" customHeight="1" spans="1:11">
      <c r="A332" s="67"/>
      <c r="B332" s="84" t="s">
        <v>147</v>
      </c>
      <c r="C332" s="20">
        <v>0</v>
      </c>
      <c r="D332" s="20">
        <v>0</v>
      </c>
      <c r="E332" s="20">
        <v>0</v>
      </c>
      <c r="F332" s="20">
        <v>550</v>
      </c>
      <c r="G332" s="20">
        <v>620</v>
      </c>
      <c r="H332" s="76">
        <f t="shared" si="20"/>
        <v>0</v>
      </c>
      <c r="I332" s="70">
        <f t="shared" si="21"/>
        <v>0</v>
      </c>
      <c r="J332" s="70">
        <f t="shared" si="22"/>
        <v>0</v>
      </c>
      <c r="K332" s="70">
        <f t="shared" si="23"/>
        <v>112.727272727273</v>
      </c>
    </row>
    <row r="333" ht="20.25" customHeight="1" spans="1:11">
      <c r="A333" s="67"/>
      <c r="B333" s="84" t="s">
        <v>148</v>
      </c>
      <c r="C333" s="20">
        <v>0</v>
      </c>
      <c r="D333" s="20">
        <v>0</v>
      </c>
      <c r="E333" s="20">
        <v>0</v>
      </c>
      <c r="F333" s="20">
        <v>0</v>
      </c>
      <c r="G333" s="20">
        <v>0</v>
      </c>
      <c r="H333" s="76">
        <f t="shared" si="20"/>
        <v>0</v>
      </c>
      <c r="I333" s="70">
        <f t="shared" si="21"/>
        <v>0</v>
      </c>
      <c r="J333" s="70">
        <f t="shared" si="22"/>
        <v>0</v>
      </c>
      <c r="K333" s="70">
        <f t="shared" si="23"/>
        <v>0</v>
      </c>
    </row>
    <row r="334" ht="20.25" customHeight="1" spans="1:11">
      <c r="A334" s="67"/>
      <c r="B334" s="84" t="s">
        <v>149</v>
      </c>
      <c r="C334" s="20">
        <v>0</v>
      </c>
      <c r="D334" s="20">
        <v>0</v>
      </c>
      <c r="E334" s="20">
        <v>0</v>
      </c>
      <c r="F334" s="20">
        <v>0</v>
      </c>
      <c r="G334" s="20">
        <v>0</v>
      </c>
      <c r="H334" s="76">
        <f t="shared" si="20"/>
        <v>0</v>
      </c>
      <c r="I334" s="70">
        <f t="shared" si="21"/>
        <v>0</v>
      </c>
      <c r="J334" s="70">
        <f t="shared" si="22"/>
        <v>0</v>
      </c>
      <c r="K334" s="70">
        <f t="shared" si="23"/>
        <v>0</v>
      </c>
    </row>
    <row r="335" ht="20.25" customHeight="1" spans="1:11">
      <c r="A335" s="67"/>
      <c r="B335" s="84" t="s">
        <v>347</v>
      </c>
      <c r="C335" s="20">
        <v>0</v>
      </c>
      <c r="D335" s="20">
        <v>0</v>
      </c>
      <c r="E335" s="20">
        <v>0</v>
      </c>
      <c r="F335" s="20">
        <v>20</v>
      </c>
      <c r="G335" s="20">
        <v>8</v>
      </c>
      <c r="H335" s="76">
        <f t="shared" si="20"/>
        <v>0</v>
      </c>
      <c r="I335" s="70">
        <f t="shared" si="21"/>
        <v>0</v>
      </c>
      <c r="J335" s="70">
        <f t="shared" si="22"/>
        <v>0</v>
      </c>
      <c r="K335" s="70">
        <f t="shared" si="23"/>
        <v>40</v>
      </c>
    </row>
    <row r="336" ht="20.25" customHeight="1" spans="1:11">
      <c r="A336" s="67"/>
      <c r="B336" s="84" t="s">
        <v>348</v>
      </c>
      <c r="C336" s="20">
        <v>0</v>
      </c>
      <c r="D336" s="20">
        <v>0</v>
      </c>
      <c r="E336" s="20">
        <v>0</v>
      </c>
      <c r="F336" s="20">
        <v>0</v>
      </c>
      <c r="G336" s="20">
        <v>28</v>
      </c>
      <c r="H336" s="76">
        <f t="shared" si="20"/>
        <v>0</v>
      </c>
      <c r="I336" s="70">
        <f t="shared" si="21"/>
        <v>0</v>
      </c>
      <c r="J336" s="70">
        <f t="shared" si="22"/>
        <v>0</v>
      </c>
      <c r="K336" s="70">
        <f t="shared" si="23"/>
        <v>0</v>
      </c>
    </row>
    <row r="337" ht="20.25" customHeight="1" spans="1:11">
      <c r="A337" s="67"/>
      <c r="B337" s="84" t="s">
        <v>349</v>
      </c>
      <c r="C337" s="20">
        <v>0</v>
      </c>
      <c r="D337" s="20">
        <v>0</v>
      </c>
      <c r="E337" s="20">
        <v>0</v>
      </c>
      <c r="F337" s="20">
        <v>0</v>
      </c>
      <c r="G337" s="20">
        <v>0</v>
      </c>
      <c r="H337" s="76">
        <f t="shared" si="20"/>
        <v>0</v>
      </c>
      <c r="I337" s="70">
        <f t="shared" si="21"/>
        <v>0</v>
      </c>
      <c r="J337" s="70">
        <f t="shared" si="22"/>
        <v>0</v>
      </c>
      <c r="K337" s="70">
        <f t="shared" si="23"/>
        <v>0</v>
      </c>
    </row>
    <row r="338" ht="20.25" customHeight="1" spans="1:11">
      <c r="A338" s="67"/>
      <c r="B338" s="84" t="s">
        <v>350</v>
      </c>
      <c r="C338" s="20">
        <v>0</v>
      </c>
      <c r="D338" s="20">
        <v>0</v>
      </c>
      <c r="E338" s="20">
        <v>0</v>
      </c>
      <c r="F338" s="20">
        <v>7</v>
      </c>
      <c r="G338" s="20">
        <v>22</v>
      </c>
      <c r="H338" s="76">
        <f t="shared" si="20"/>
        <v>0</v>
      </c>
      <c r="I338" s="70">
        <f t="shared" si="21"/>
        <v>0</v>
      </c>
      <c r="J338" s="70">
        <f t="shared" si="22"/>
        <v>0</v>
      </c>
      <c r="K338" s="70">
        <f t="shared" si="23"/>
        <v>314.285714285714</v>
      </c>
    </row>
    <row r="339" ht="20.25" customHeight="1" spans="1:11">
      <c r="A339" s="67"/>
      <c r="B339" s="84" t="s">
        <v>351</v>
      </c>
      <c r="C339" s="20">
        <v>0</v>
      </c>
      <c r="D339" s="20">
        <v>0</v>
      </c>
      <c r="E339" s="20">
        <v>0</v>
      </c>
      <c r="F339" s="20">
        <v>0</v>
      </c>
      <c r="G339" s="20">
        <v>0</v>
      </c>
      <c r="H339" s="76">
        <f t="shared" si="20"/>
        <v>0</v>
      </c>
      <c r="I339" s="70">
        <f t="shared" si="21"/>
        <v>0</v>
      </c>
      <c r="J339" s="70">
        <f t="shared" si="22"/>
        <v>0</v>
      </c>
      <c r="K339" s="70">
        <f t="shared" si="23"/>
        <v>0</v>
      </c>
    </row>
    <row r="340" ht="20.25" customHeight="1" spans="1:11">
      <c r="A340" s="67"/>
      <c r="B340" s="84" t="s">
        <v>352</v>
      </c>
      <c r="C340" s="20">
        <v>0</v>
      </c>
      <c r="D340" s="20">
        <v>0</v>
      </c>
      <c r="E340" s="20">
        <v>0</v>
      </c>
      <c r="F340" s="20">
        <v>0</v>
      </c>
      <c r="G340" s="20">
        <v>6</v>
      </c>
      <c r="H340" s="76">
        <f t="shared" si="20"/>
        <v>0</v>
      </c>
      <c r="I340" s="70">
        <f t="shared" si="21"/>
        <v>0</v>
      </c>
      <c r="J340" s="70">
        <f t="shared" si="22"/>
        <v>0</v>
      </c>
      <c r="K340" s="70">
        <f t="shared" si="23"/>
        <v>0</v>
      </c>
    </row>
    <row r="341" ht="20.25" customHeight="1" spans="1:11">
      <c r="A341" s="67"/>
      <c r="B341" s="84" t="s">
        <v>353</v>
      </c>
      <c r="C341" s="20">
        <v>0</v>
      </c>
      <c r="D341" s="20">
        <v>0</v>
      </c>
      <c r="E341" s="20">
        <v>0</v>
      </c>
      <c r="F341" s="20">
        <v>4</v>
      </c>
      <c r="G341" s="20">
        <v>10</v>
      </c>
      <c r="H341" s="76">
        <f t="shared" si="20"/>
        <v>0</v>
      </c>
      <c r="I341" s="70">
        <f t="shared" si="21"/>
        <v>0</v>
      </c>
      <c r="J341" s="70">
        <f t="shared" si="22"/>
        <v>0</v>
      </c>
      <c r="K341" s="70">
        <f t="shared" si="23"/>
        <v>250</v>
      </c>
    </row>
    <row r="342" ht="20.25" customHeight="1" spans="1:11">
      <c r="A342" s="67"/>
      <c r="B342" s="84" t="s">
        <v>188</v>
      </c>
      <c r="C342" s="20">
        <v>0</v>
      </c>
      <c r="D342" s="20">
        <v>0</v>
      </c>
      <c r="E342" s="20">
        <v>0</v>
      </c>
      <c r="F342" s="20">
        <v>0</v>
      </c>
      <c r="G342" s="20">
        <v>0</v>
      </c>
      <c r="H342" s="76">
        <f t="shared" si="20"/>
        <v>0</v>
      </c>
      <c r="I342" s="70">
        <f t="shared" si="21"/>
        <v>0</v>
      </c>
      <c r="J342" s="70">
        <f t="shared" si="22"/>
        <v>0</v>
      </c>
      <c r="K342" s="70">
        <f t="shared" si="23"/>
        <v>0</v>
      </c>
    </row>
    <row r="343" ht="20.25" customHeight="1" spans="1:11">
      <c r="A343" s="67"/>
      <c r="B343" s="84" t="s">
        <v>156</v>
      </c>
      <c r="C343" s="20">
        <v>0</v>
      </c>
      <c r="D343" s="20">
        <v>0</v>
      </c>
      <c r="E343" s="20">
        <v>0</v>
      </c>
      <c r="F343" s="20">
        <v>7</v>
      </c>
      <c r="G343" s="20">
        <v>10</v>
      </c>
      <c r="H343" s="76">
        <f t="shared" si="20"/>
        <v>0</v>
      </c>
      <c r="I343" s="70">
        <f t="shared" si="21"/>
        <v>0</v>
      </c>
      <c r="J343" s="70">
        <f t="shared" si="22"/>
        <v>0</v>
      </c>
      <c r="K343" s="70">
        <f t="shared" si="23"/>
        <v>142.857142857143</v>
      </c>
    </row>
    <row r="344" ht="20.25" customHeight="1" spans="1:11">
      <c r="A344" s="67"/>
      <c r="B344" s="84" t="s">
        <v>354</v>
      </c>
      <c r="C344" s="20">
        <v>0</v>
      </c>
      <c r="D344" s="20">
        <v>0</v>
      </c>
      <c r="E344" s="20">
        <v>0</v>
      </c>
      <c r="F344" s="20">
        <v>50</v>
      </c>
      <c r="G344" s="20">
        <v>10</v>
      </c>
      <c r="H344" s="76">
        <f t="shared" si="20"/>
        <v>0</v>
      </c>
      <c r="I344" s="70">
        <f t="shared" si="21"/>
        <v>0</v>
      </c>
      <c r="J344" s="70">
        <f t="shared" si="22"/>
        <v>0</v>
      </c>
      <c r="K344" s="70">
        <f t="shared" si="23"/>
        <v>20</v>
      </c>
    </row>
    <row r="345" ht="20.25" customHeight="1" spans="1:11">
      <c r="A345" s="67"/>
      <c r="B345" s="84" t="s">
        <v>355</v>
      </c>
      <c r="C345" s="20">
        <v>0</v>
      </c>
      <c r="D345" s="20">
        <v>0</v>
      </c>
      <c r="E345" s="20">
        <v>0</v>
      </c>
      <c r="F345" s="20">
        <v>0</v>
      </c>
      <c r="G345" s="20">
        <v>0</v>
      </c>
      <c r="H345" s="76">
        <f t="shared" si="20"/>
        <v>0</v>
      </c>
      <c r="I345" s="70">
        <f t="shared" si="21"/>
        <v>0</v>
      </c>
      <c r="J345" s="70">
        <f t="shared" si="22"/>
        <v>0</v>
      </c>
      <c r="K345" s="70">
        <f t="shared" si="23"/>
        <v>0</v>
      </c>
    </row>
    <row r="346" ht="20.25" customHeight="1" spans="1:11">
      <c r="A346" s="67"/>
      <c r="B346" s="84" t="s">
        <v>147</v>
      </c>
      <c r="C346" s="20">
        <v>0</v>
      </c>
      <c r="D346" s="20">
        <v>0</v>
      </c>
      <c r="E346" s="20">
        <v>0</v>
      </c>
      <c r="F346" s="20">
        <v>0</v>
      </c>
      <c r="G346" s="20">
        <v>0</v>
      </c>
      <c r="H346" s="76">
        <f t="shared" si="20"/>
        <v>0</v>
      </c>
      <c r="I346" s="70">
        <f t="shared" si="21"/>
        <v>0</v>
      </c>
      <c r="J346" s="70">
        <f t="shared" si="22"/>
        <v>0</v>
      </c>
      <c r="K346" s="70">
        <f t="shared" si="23"/>
        <v>0</v>
      </c>
    </row>
    <row r="347" ht="20.25" customHeight="1" spans="1:11">
      <c r="A347" s="67"/>
      <c r="B347" s="84" t="s">
        <v>148</v>
      </c>
      <c r="C347" s="20">
        <v>0</v>
      </c>
      <c r="D347" s="20">
        <v>0</v>
      </c>
      <c r="E347" s="20">
        <v>0</v>
      </c>
      <c r="F347" s="20">
        <v>0</v>
      </c>
      <c r="G347" s="20">
        <v>0</v>
      </c>
      <c r="H347" s="76">
        <f t="shared" si="20"/>
        <v>0</v>
      </c>
      <c r="I347" s="70">
        <f t="shared" si="21"/>
        <v>0</v>
      </c>
      <c r="J347" s="70">
        <f t="shared" si="22"/>
        <v>0</v>
      </c>
      <c r="K347" s="70">
        <f t="shared" si="23"/>
        <v>0</v>
      </c>
    </row>
    <row r="348" ht="20.25" customHeight="1" spans="1:11">
      <c r="A348" s="67"/>
      <c r="B348" s="84" t="s">
        <v>149</v>
      </c>
      <c r="C348" s="20">
        <v>0</v>
      </c>
      <c r="D348" s="20">
        <v>0</v>
      </c>
      <c r="E348" s="20">
        <v>0</v>
      </c>
      <c r="F348" s="20">
        <v>0</v>
      </c>
      <c r="G348" s="20">
        <v>0</v>
      </c>
      <c r="H348" s="76">
        <f t="shared" si="20"/>
        <v>0</v>
      </c>
      <c r="I348" s="70">
        <f t="shared" si="21"/>
        <v>0</v>
      </c>
      <c r="J348" s="70">
        <f t="shared" si="22"/>
        <v>0</v>
      </c>
      <c r="K348" s="70">
        <f t="shared" si="23"/>
        <v>0</v>
      </c>
    </row>
    <row r="349" ht="20.25" customHeight="1" spans="1:11">
      <c r="A349" s="67"/>
      <c r="B349" s="84" t="s">
        <v>356</v>
      </c>
      <c r="C349" s="20">
        <v>0</v>
      </c>
      <c r="D349" s="20">
        <v>0</v>
      </c>
      <c r="E349" s="20">
        <v>0</v>
      </c>
      <c r="F349" s="20">
        <v>0</v>
      </c>
      <c r="G349" s="20">
        <v>0</v>
      </c>
      <c r="H349" s="76">
        <f t="shared" si="20"/>
        <v>0</v>
      </c>
      <c r="I349" s="70">
        <f t="shared" si="21"/>
        <v>0</v>
      </c>
      <c r="J349" s="70">
        <f t="shared" si="22"/>
        <v>0</v>
      </c>
      <c r="K349" s="70">
        <f t="shared" si="23"/>
        <v>0</v>
      </c>
    </row>
    <row r="350" ht="20.25" customHeight="1" spans="1:11">
      <c r="A350" s="67"/>
      <c r="B350" s="84" t="s">
        <v>357</v>
      </c>
      <c r="C350" s="20">
        <v>0</v>
      </c>
      <c r="D350" s="20">
        <v>0</v>
      </c>
      <c r="E350" s="20">
        <v>0</v>
      </c>
      <c r="F350" s="20">
        <v>0</v>
      </c>
      <c r="G350" s="20">
        <v>0</v>
      </c>
      <c r="H350" s="76">
        <f t="shared" si="20"/>
        <v>0</v>
      </c>
      <c r="I350" s="70">
        <f t="shared" si="21"/>
        <v>0</v>
      </c>
      <c r="J350" s="70">
        <f t="shared" si="22"/>
        <v>0</v>
      </c>
      <c r="K350" s="70">
        <f t="shared" si="23"/>
        <v>0</v>
      </c>
    </row>
    <row r="351" ht="20.25" customHeight="1" spans="1:11">
      <c r="A351" s="67"/>
      <c r="B351" s="84" t="s">
        <v>358</v>
      </c>
      <c r="C351" s="20">
        <v>0</v>
      </c>
      <c r="D351" s="20">
        <v>0</v>
      </c>
      <c r="E351" s="20">
        <v>0</v>
      </c>
      <c r="F351" s="20">
        <v>0</v>
      </c>
      <c r="G351" s="20">
        <v>0</v>
      </c>
      <c r="H351" s="76">
        <f t="shared" si="20"/>
        <v>0</v>
      </c>
      <c r="I351" s="70">
        <f t="shared" si="21"/>
        <v>0</v>
      </c>
      <c r="J351" s="70">
        <f t="shared" si="22"/>
        <v>0</v>
      </c>
      <c r="K351" s="70">
        <f t="shared" si="23"/>
        <v>0</v>
      </c>
    </row>
    <row r="352" ht="20.25" customHeight="1" spans="1:11">
      <c r="A352" s="67"/>
      <c r="B352" s="84" t="s">
        <v>188</v>
      </c>
      <c r="C352" s="20">
        <v>0</v>
      </c>
      <c r="D352" s="20">
        <v>0</v>
      </c>
      <c r="E352" s="20">
        <v>0</v>
      </c>
      <c r="F352" s="20">
        <v>0</v>
      </c>
      <c r="G352" s="20">
        <v>0</v>
      </c>
      <c r="H352" s="76">
        <f t="shared" si="20"/>
        <v>0</v>
      </c>
      <c r="I352" s="70">
        <f t="shared" si="21"/>
        <v>0</v>
      </c>
      <c r="J352" s="70">
        <f t="shared" si="22"/>
        <v>0</v>
      </c>
      <c r="K352" s="70">
        <f t="shared" si="23"/>
        <v>0</v>
      </c>
    </row>
    <row r="353" ht="20.25" customHeight="1" spans="1:11">
      <c r="A353" s="67"/>
      <c r="B353" s="84" t="s">
        <v>156</v>
      </c>
      <c r="C353" s="20">
        <v>0</v>
      </c>
      <c r="D353" s="20">
        <v>0</v>
      </c>
      <c r="E353" s="20">
        <v>0</v>
      </c>
      <c r="F353" s="20">
        <v>0</v>
      </c>
      <c r="G353" s="20">
        <v>0</v>
      </c>
      <c r="H353" s="76">
        <f t="shared" si="20"/>
        <v>0</v>
      </c>
      <c r="I353" s="70">
        <f t="shared" si="21"/>
        <v>0</v>
      </c>
      <c r="J353" s="70">
        <f t="shared" si="22"/>
        <v>0</v>
      </c>
      <c r="K353" s="70">
        <f t="shared" si="23"/>
        <v>0</v>
      </c>
    </row>
    <row r="354" ht="20.25" customHeight="1" spans="1:11">
      <c r="A354" s="67"/>
      <c r="B354" s="84" t="s">
        <v>359</v>
      </c>
      <c r="C354" s="20">
        <v>0</v>
      </c>
      <c r="D354" s="20">
        <v>0</v>
      </c>
      <c r="E354" s="20">
        <v>0</v>
      </c>
      <c r="F354" s="20">
        <v>0</v>
      </c>
      <c r="G354" s="20">
        <v>0</v>
      </c>
      <c r="H354" s="76">
        <f t="shared" si="20"/>
        <v>0</v>
      </c>
      <c r="I354" s="70">
        <f t="shared" si="21"/>
        <v>0</v>
      </c>
      <c r="J354" s="70">
        <f t="shared" si="22"/>
        <v>0</v>
      </c>
      <c r="K354" s="70">
        <f t="shared" si="23"/>
        <v>0</v>
      </c>
    </row>
    <row r="355" ht="20.25" customHeight="1" spans="1:11">
      <c r="A355" s="67"/>
      <c r="B355" s="84" t="s">
        <v>360</v>
      </c>
      <c r="C355" s="20">
        <v>0</v>
      </c>
      <c r="D355" s="20">
        <v>0</v>
      </c>
      <c r="E355" s="20">
        <v>0</v>
      </c>
      <c r="F355" s="20">
        <v>0</v>
      </c>
      <c r="G355" s="20">
        <v>0</v>
      </c>
      <c r="H355" s="76">
        <f t="shared" si="20"/>
        <v>0</v>
      </c>
      <c r="I355" s="70">
        <f t="shared" si="21"/>
        <v>0</v>
      </c>
      <c r="J355" s="70">
        <f t="shared" si="22"/>
        <v>0</v>
      </c>
      <c r="K355" s="70">
        <f t="shared" si="23"/>
        <v>0</v>
      </c>
    </row>
    <row r="356" ht="20.25" customHeight="1" spans="1:11">
      <c r="A356" s="67"/>
      <c r="B356" s="84" t="s">
        <v>147</v>
      </c>
      <c r="C356" s="20">
        <v>0</v>
      </c>
      <c r="D356" s="20">
        <v>0</v>
      </c>
      <c r="E356" s="20">
        <v>0</v>
      </c>
      <c r="F356" s="20">
        <v>0</v>
      </c>
      <c r="G356" s="20">
        <v>0</v>
      </c>
      <c r="H356" s="76">
        <f t="shared" si="20"/>
        <v>0</v>
      </c>
      <c r="I356" s="70">
        <f t="shared" si="21"/>
        <v>0</v>
      </c>
      <c r="J356" s="70">
        <f t="shared" si="22"/>
        <v>0</v>
      </c>
      <c r="K356" s="70">
        <f t="shared" si="23"/>
        <v>0</v>
      </c>
    </row>
    <row r="357" ht="20.25" customHeight="1" spans="1:11">
      <c r="A357" s="67"/>
      <c r="B357" s="84" t="s">
        <v>148</v>
      </c>
      <c r="C357" s="20">
        <v>0</v>
      </c>
      <c r="D357" s="20">
        <v>0</v>
      </c>
      <c r="E357" s="20">
        <v>0</v>
      </c>
      <c r="F357" s="20">
        <v>0</v>
      </c>
      <c r="G357" s="20">
        <v>0</v>
      </c>
      <c r="H357" s="76">
        <f t="shared" si="20"/>
        <v>0</v>
      </c>
      <c r="I357" s="70">
        <f t="shared" si="21"/>
        <v>0</v>
      </c>
      <c r="J357" s="70">
        <f t="shared" si="22"/>
        <v>0</v>
      </c>
      <c r="K357" s="70">
        <f t="shared" si="23"/>
        <v>0</v>
      </c>
    </row>
    <row r="358" ht="20.25" customHeight="1" spans="1:11">
      <c r="A358" s="67"/>
      <c r="B358" s="84" t="s">
        <v>149</v>
      </c>
      <c r="C358" s="20">
        <v>0</v>
      </c>
      <c r="D358" s="20">
        <v>0</v>
      </c>
      <c r="E358" s="20">
        <v>0</v>
      </c>
      <c r="F358" s="20">
        <v>0</v>
      </c>
      <c r="G358" s="20">
        <v>0</v>
      </c>
      <c r="H358" s="76">
        <f t="shared" si="20"/>
        <v>0</v>
      </c>
      <c r="I358" s="70">
        <f t="shared" si="21"/>
        <v>0</v>
      </c>
      <c r="J358" s="70">
        <f t="shared" si="22"/>
        <v>0</v>
      </c>
      <c r="K358" s="70">
        <f t="shared" si="23"/>
        <v>0</v>
      </c>
    </row>
    <row r="359" ht="20.25" customHeight="1" spans="1:11">
      <c r="A359" s="67"/>
      <c r="B359" s="84" t="s">
        <v>361</v>
      </c>
      <c r="C359" s="20">
        <v>0</v>
      </c>
      <c r="D359" s="20">
        <v>0</v>
      </c>
      <c r="E359" s="20">
        <v>0</v>
      </c>
      <c r="F359" s="20">
        <v>0</v>
      </c>
      <c r="G359" s="20">
        <v>0</v>
      </c>
      <c r="H359" s="76">
        <f t="shared" si="20"/>
        <v>0</v>
      </c>
      <c r="I359" s="70">
        <f t="shared" si="21"/>
        <v>0</v>
      </c>
      <c r="J359" s="70">
        <f t="shared" si="22"/>
        <v>0</v>
      </c>
      <c r="K359" s="70">
        <f t="shared" si="23"/>
        <v>0</v>
      </c>
    </row>
    <row r="360" ht="20.25" customHeight="1" spans="1:11">
      <c r="A360" s="67"/>
      <c r="B360" s="84" t="s">
        <v>362</v>
      </c>
      <c r="C360" s="20">
        <v>0</v>
      </c>
      <c r="D360" s="20">
        <v>0</v>
      </c>
      <c r="E360" s="20">
        <v>0</v>
      </c>
      <c r="F360" s="20">
        <v>0</v>
      </c>
      <c r="G360" s="20">
        <v>0</v>
      </c>
      <c r="H360" s="76">
        <f t="shared" si="20"/>
        <v>0</v>
      </c>
      <c r="I360" s="70">
        <f t="shared" si="21"/>
        <v>0</v>
      </c>
      <c r="J360" s="70">
        <f t="shared" si="22"/>
        <v>0</v>
      </c>
      <c r="K360" s="70">
        <f t="shared" si="23"/>
        <v>0</v>
      </c>
    </row>
    <row r="361" ht="20.25" customHeight="1" spans="1:11">
      <c r="A361" s="67"/>
      <c r="B361" s="84" t="s">
        <v>363</v>
      </c>
      <c r="C361" s="20">
        <v>0</v>
      </c>
      <c r="D361" s="20">
        <v>0</v>
      </c>
      <c r="E361" s="20">
        <v>0</v>
      </c>
      <c r="F361" s="20">
        <v>0</v>
      </c>
      <c r="G361" s="20">
        <v>0</v>
      </c>
      <c r="H361" s="76">
        <f t="shared" si="20"/>
        <v>0</v>
      </c>
      <c r="I361" s="70">
        <f t="shared" si="21"/>
        <v>0</v>
      </c>
      <c r="J361" s="70">
        <f t="shared" si="22"/>
        <v>0</v>
      </c>
      <c r="K361" s="70">
        <f t="shared" si="23"/>
        <v>0</v>
      </c>
    </row>
    <row r="362" ht="20.25" customHeight="1" spans="1:11">
      <c r="A362" s="67"/>
      <c r="B362" s="84" t="s">
        <v>188</v>
      </c>
      <c r="C362" s="20">
        <v>0</v>
      </c>
      <c r="D362" s="20">
        <v>0</v>
      </c>
      <c r="E362" s="20">
        <v>0</v>
      </c>
      <c r="F362" s="20">
        <v>0</v>
      </c>
      <c r="G362" s="20">
        <v>0</v>
      </c>
      <c r="H362" s="76">
        <f t="shared" si="20"/>
        <v>0</v>
      </c>
      <c r="I362" s="70">
        <f t="shared" si="21"/>
        <v>0</v>
      </c>
      <c r="J362" s="70">
        <f t="shared" si="22"/>
        <v>0</v>
      </c>
      <c r="K362" s="70">
        <f t="shared" si="23"/>
        <v>0</v>
      </c>
    </row>
    <row r="363" ht="20.25" customHeight="1" spans="1:11">
      <c r="A363" s="67"/>
      <c r="B363" s="84" t="s">
        <v>156</v>
      </c>
      <c r="C363" s="20">
        <v>0</v>
      </c>
      <c r="D363" s="20">
        <v>0</v>
      </c>
      <c r="E363" s="20">
        <v>0</v>
      </c>
      <c r="F363" s="20">
        <v>0</v>
      </c>
      <c r="G363" s="20">
        <v>0</v>
      </c>
      <c r="H363" s="76">
        <f t="shared" si="20"/>
        <v>0</v>
      </c>
      <c r="I363" s="70">
        <f t="shared" si="21"/>
        <v>0</v>
      </c>
      <c r="J363" s="70">
        <f t="shared" si="22"/>
        <v>0</v>
      </c>
      <c r="K363" s="70">
        <f t="shared" si="23"/>
        <v>0</v>
      </c>
    </row>
    <row r="364" ht="20.25" customHeight="1" spans="1:11">
      <c r="A364" s="67"/>
      <c r="B364" s="84" t="s">
        <v>364</v>
      </c>
      <c r="C364" s="20">
        <v>0</v>
      </c>
      <c r="D364" s="20">
        <v>0</v>
      </c>
      <c r="E364" s="20">
        <v>0</v>
      </c>
      <c r="F364" s="20">
        <v>0</v>
      </c>
      <c r="G364" s="20">
        <v>0</v>
      </c>
      <c r="H364" s="76">
        <f t="shared" si="20"/>
        <v>0</v>
      </c>
      <c r="I364" s="70">
        <f t="shared" si="21"/>
        <v>0</v>
      </c>
      <c r="J364" s="70">
        <f t="shared" si="22"/>
        <v>0</v>
      </c>
      <c r="K364" s="70">
        <f t="shared" si="23"/>
        <v>0</v>
      </c>
    </row>
    <row r="365" ht="20.25" customHeight="1" spans="1:11">
      <c r="A365" s="67"/>
      <c r="B365" s="84" t="s">
        <v>365</v>
      </c>
      <c r="C365" s="20">
        <v>0</v>
      </c>
      <c r="D365" s="20">
        <v>0</v>
      </c>
      <c r="E365" s="20">
        <v>0</v>
      </c>
      <c r="F365" s="20">
        <v>0</v>
      </c>
      <c r="G365" s="20">
        <v>0</v>
      </c>
      <c r="H365" s="76">
        <f t="shared" si="20"/>
        <v>0</v>
      </c>
      <c r="I365" s="70">
        <f t="shared" si="21"/>
        <v>0</v>
      </c>
      <c r="J365" s="70">
        <f t="shared" si="22"/>
        <v>0</v>
      </c>
      <c r="K365" s="70">
        <f t="shared" si="23"/>
        <v>0</v>
      </c>
    </row>
    <row r="366" ht="20.25" customHeight="1" spans="1:11">
      <c r="A366" s="67"/>
      <c r="B366" s="84" t="s">
        <v>147</v>
      </c>
      <c r="C366" s="20">
        <v>0</v>
      </c>
      <c r="D366" s="20">
        <v>0</v>
      </c>
      <c r="E366" s="20">
        <v>0</v>
      </c>
      <c r="F366" s="20">
        <v>0</v>
      </c>
      <c r="G366" s="20">
        <v>0</v>
      </c>
      <c r="H366" s="76">
        <f t="shared" si="20"/>
        <v>0</v>
      </c>
      <c r="I366" s="70">
        <f t="shared" si="21"/>
        <v>0</v>
      </c>
      <c r="J366" s="70">
        <f t="shared" si="22"/>
        <v>0</v>
      </c>
      <c r="K366" s="70">
        <f t="shared" si="23"/>
        <v>0</v>
      </c>
    </row>
    <row r="367" ht="20.25" customHeight="1" spans="1:11">
      <c r="A367" s="67"/>
      <c r="B367" s="84" t="s">
        <v>148</v>
      </c>
      <c r="C367" s="20">
        <v>0</v>
      </c>
      <c r="D367" s="20">
        <v>0</v>
      </c>
      <c r="E367" s="20">
        <v>0</v>
      </c>
      <c r="F367" s="20">
        <v>0</v>
      </c>
      <c r="G367" s="20">
        <v>0</v>
      </c>
      <c r="H367" s="76">
        <f t="shared" si="20"/>
        <v>0</v>
      </c>
      <c r="I367" s="70">
        <f t="shared" si="21"/>
        <v>0</v>
      </c>
      <c r="J367" s="70">
        <f t="shared" si="22"/>
        <v>0</v>
      </c>
      <c r="K367" s="70">
        <f t="shared" si="23"/>
        <v>0</v>
      </c>
    </row>
    <row r="368" ht="20.25" customHeight="1" spans="1:11">
      <c r="A368" s="67"/>
      <c r="B368" s="84" t="s">
        <v>149</v>
      </c>
      <c r="C368" s="20">
        <v>0</v>
      </c>
      <c r="D368" s="20">
        <v>0</v>
      </c>
      <c r="E368" s="20">
        <v>0</v>
      </c>
      <c r="F368" s="20">
        <v>0</v>
      </c>
      <c r="G368" s="20">
        <v>0</v>
      </c>
      <c r="H368" s="76">
        <f t="shared" si="20"/>
        <v>0</v>
      </c>
      <c r="I368" s="70">
        <f t="shared" si="21"/>
        <v>0</v>
      </c>
      <c r="J368" s="70">
        <f t="shared" si="22"/>
        <v>0</v>
      </c>
      <c r="K368" s="70">
        <f t="shared" si="23"/>
        <v>0</v>
      </c>
    </row>
    <row r="369" ht="20.25" customHeight="1" spans="1:11">
      <c r="A369" s="67"/>
      <c r="B369" s="84" t="s">
        <v>366</v>
      </c>
      <c r="C369" s="20">
        <v>0</v>
      </c>
      <c r="D369" s="20">
        <v>0</v>
      </c>
      <c r="E369" s="20">
        <v>0</v>
      </c>
      <c r="F369" s="20">
        <v>0</v>
      </c>
      <c r="G369" s="20">
        <v>0</v>
      </c>
      <c r="H369" s="76">
        <f t="shared" si="20"/>
        <v>0</v>
      </c>
      <c r="I369" s="70">
        <f t="shared" si="21"/>
        <v>0</v>
      </c>
      <c r="J369" s="70">
        <f t="shared" si="22"/>
        <v>0</v>
      </c>
      <c r="K369" s="70">
        <f t="shared" si="23"/>
        <v>0</v>
      </c>
    </row>
    <row r="370" ht="20.25" customHeight="1" spans="1:11">
      <c r="A370" s="67"/>
      <c r="B370" s="84" t="s">
        <v>367</v>
      </c>
      <c r="C370" s="20">
        <v>0</v>
      </c>
      <c r="D370" s="20">
        <v>0</v>
      </c>
      <c r="E370" s="20">
        <v>0</v>
      </c>
      <c r="F370" s="20">
        <v>0</v>
      </c>
      <c r="G370" s="20">
        <v>0</v>
      </c>
      <c r="H370" s="76">
        <f t="shared" si="20"/>
        <v>0</v>
      </c>
      <c r="I370" s="70">
        <f t="shared" si="21"/>
        <v>0</v>
      </c>
      <c r="J370" s="70">
        <f t="shared" si="22"/>
        <v>0</v>
      </c>
      <c r="K370" s="70">
        <f t="shared" si="23"/>
        <v>0</v>
      </c>
    </row>
    <row r="371" ht="20.25" customHeight="1" spans="1:11">
      <c r="A371" s="67"/>
      <c r="B371" s="84" t="s">
        <v>156</v>
      </c>
      <c r="C371" s="20">
        <v>0</v>
      </c>
      <c r="D371" s="20">
        <v>0</v>
      </c>
      <c r="E371" s="20">
        <v>0</v>
      </c>
      <c r="F371" s="20">
        <v>0</v>
      </c>
      <c r="G371" s="20">
        <v>0</v>
      </c>
      <c r="H371" s="76">
        <f t="shared" si="20"/>
        <v>0</v>
      </c>
      <c r="I371" s="70">
        <f t="shared" si="21"/>
        <v>0</v>
      </c>
      <c r="J371" s="70">
        <f t="shared" si="22"/>
        <v>0</v>
      </c>
      <c r="K371" s="70">
        <f t="shared" si="23"/>
        <v>0</v>
      </c>
    </row>
    <row r="372" ht="20.25" customHeight="1" spans="1:11">
      <c r="A372" s="67"/>
      <c r="B372" s="84" t="s">
        <v>368</v>
      </c>
      <c r="C372" s="20">
        <v>0</v>
      </c>
      <c r="D372" s="20">
        <v>0</v>
      </c>
      <c r="E372" s="20">
        <v>0</v>
      </c>
      <c r="F372" s="20">
        <v>0</v>
      </c>
      <c r="G372" s="20">
        <v>0</v>
      </c>
      <c r="H372" s="76">
        <f t="shared" si="20"/>
        <v>0</v>
      </c>
      <c r="I372" s="70">
        <f t="shared" si="21"/>
        <v>0</v>
      </c>
      <c r="J372" s="70">
        <f t="shared" si="22"/>
        <v>0</v>
      </c>
      <c r="K372" s="70">
        <f t="shared" si="23"/>
        <v>0</v>
      </c>
    </row>
    <row r="373" ht="20.25" customHeight="1" spans="1:11">
      <c r="A373" s="67"/>
      <c r="B373" s="84" t="s">
        <v>369</v>
      </c>
      <c r="C373" s="20">
        <v>0</v>
      </c>
      <c r="D373" s="20">
        <v>0</v>
      </c>
      <c r="E373" s="20">
        <v>0</v>
      </c>
      <c r="F373" s="20">
        <v>0</v>
      </c>
      <c r="G373" s="20">
        <v>0</v>
      </c>
      <c r="H373" s="76">
        <f t="shared" si="20"/>
        <v>0</v>
      </c>
      <c r="I373" s="70">
        <f t="shared" si="21"/>
        <v>0</v>
      </c>
      <c r="J373" s="70">
        <f t="shared" si="22"/>
        <v>0</v>
      </c>
      <c r="K373" s="70">
        <f t="shared" si="23"/>
        <v>0</v>
      </c>
    </row>
    <row r="374" ht="20.25" customHeight="1" spans="1:11">
      <c r="A374" s="67"/>
      <c r="B374" s="84" t="s">
        <v>147</v>
      </c>
      <c r="C374" s="20">
        <v>0</v>
      </c>
      <c r="D374" s="20">
        <v>0</v>
      </c>
      <c r="E374" s="20">
        <v>0</v>
      </c>
      <c r="F374" s="20">
        <v>0</v>
      </c>
      <c r="G374" s="20">
        <v>0</v>
      </c>
      <c r="H374" s="76">
        <f t="shared" si="20"/>
        <v>0</v>
      </c>
      <c r="I374" s="70">
        <f t="shared" si="21"/>
        <v>0</v>
      </c>
      <c r="J374" s="70">
        <f t="shared" si="22"/>
        <v>0</v>
      </c>
      <c r="K374" s="70">
        <f t="shared" si="23"/>
        <v>0</v>
      </c>
    </row>
    <row r="375" ht="20.25" customHeight="1" spans="1:11">
      <c r="A375" s="67"/>
      <c r="B375" s="84" t="s">
        <v>148</v>
      </c>
      <c r="C375" s="20">
        <v>0</v>
      </c>
      <c r="D375" s="20">
        <v>0</v>
      </c>
      <c r="E375" s="20">
        <v>0</v>
      </c>
      <c r="F375" s="20">
        <v>0</v>
      </c>
      <c r="G375" s="20">
        <v>0</v>
      </c>
      <c r="H375" s="76">
        <f t="shared" si="20"/>
        <v>0</v>
      </c>
      <c r="I375" s="70">
        <f t="shared" si="21"/>
        <v>0</v>
      </c>
      <c r="J375" s="70">
        <f t="shared" si="22"/>
        <v>0</v>
      </c>
      <c r="K375" s="70">
        <f t="shared" si="23"/>
        <v>0</v>
      </c>
    </row>
    <row r="376" ht="20.25" customHeight="1" spans="1:11">
      <c r="A376" s="67"/>
      <c r="B376" s="84" t="s">
        <v>188</v>
      </c>
      <c r="C376" s="20">
        <v>0</v>
      </c>
      <c r="D376" s="20">
        <v>0</v>
      </c>
      <c r="E376" s="20">
        <v>0</v>
      </c>
      <c r="F376" s="20">
        <v>0</v>
      </c>
      <c r="G376" s="20">
        <v>0</v>
      </c>
      <c r="H376" s="76">
        <f t="shared" si="20"/>
        <v>0</v>
      </c>
      <c r="I376" s="70">
        <f t="shared" si="21"/>
        <v>0</v>
      </c>
      <c r="J376" s="70">
        <f t="shared" si="22"/>
        <v>0</v>
      </c>
      <c r="K376" s="70">
        <f t="shared" si="23"/>
        <v>0</v>
      </c>
    </row>
    <row r="377" ht="20.25" customHeight="1" spans="1:11">
      <c r="A377" s="67"/>
      <c r="B377" s="84" t="s">
        <v>370</v>
      </c>
      <c r="C377" s="20">
        <v>0</v>
      </c>
      <c r="D377" s="20">
        <v>0</v>
      </c>
      <c r="E377" s="20">
        <v>0</v>
      </c>
      <c r="F377" s="20">
        <v>0</v>
      </c>
      <c r="G377" s="20">
        <v>0</v>
      </c>
      <c r="H377" s="76">
        <f t="shared" si="20"/>
        <v>0</v>
      </c>
      <c r="I377" s="70">
        <f t="shared" si="21"/>
        <v>0</v>
      </c>
      <c r="J377" s="70">
        <f t="shared" si="22"/>
        <v>0</v>
      </c>
      <c r="K377" s="70">
        <f t="shared" si="23"/>
        <v>0</v>
      </c>
    </row>
    <row r="378" ht="20.25" customHeight="1" spans="1:11">
      <c r="A378" s="67"/>
      <c r="B378" s="84" t="s">
        <v>371</v>
      </c>
      <c r="C378" s="20">
        <v>0</v>
      </c>
      <c r="D378" s="20">
        <v>0</v>
      </c>
      <c r="E378" s="20">
        <v>0</v>
      </c>
      <c r="F378" s="20">
        <v>0</v>
      </c>
      <c r="G378" s="20">
        <v>0</v>
      </c>
      <c r="H378" s="76">
        <f t="shared" si="20"/>
        <v>0</v>
      </c>
      <c r="I378" s="70">
        <f t="shared" si="21"/>
        <v>0</v>
      </c>
      <c r="J378" s="70">
        <f t="shared" si="22"/>
        <v>0</v>
      </c>
      <c r="K378" s="70">
        <f t="shared" si="23"/>
        <v>0</v>
      </c>
    </row>
    <row r="379" ht="20.25" customHeight="1" spans="1:11">
      <c r="A379" s="67"/>
      <c r="B379" s="84" t="s">
        <v>372</v>
      </c>
      <c r="C379" s="20">
        <v>0</v>
      </c>
      <c r="D379" s="20">
        <v>0</v>
      </c>
      <c r="E379" s="20">
        <v>470</v>
      </c>
      <c r="F379" s="20">
        <v>163</v>
      </c>
      <c r="G379" s="20">
        <v>470</v>
      </c>
      <c r="H379" s="76">
        <f t="shared" si="20"/>
        <v>0</v>
      </c>
      <c r="I379" s="70">
        <f t="shared" si="21"/>
        <v>0</v>
      </c>
      <c r="J379" s="70">
        <f t="shared" si="22"/>
        <v>100</v>
      </c>
      <c r="K379" s="70">
        <f t="shared" si="23"/>
        <v>288.343558282209</v>
      </c>
    </row>
    <row r="380" ht="20.25" customHeight="1" spans="1:11">
      <c r="A380" s="67"/>
      <c r="B380" s="84" t="s">
        <v>373</v>
      </c>
      <c r="C380" s="20">
        <v>0</v>
      </c>
      <c r="D380" s="20">
        <v>0</v>
      </c>
      <c r="E380" s="20">
        <v>0</v>
      </c>
      <c r="F380" s="20">
        <v>0</v>
      </c>
      <c r="G380" s="20">
        <v>12</v>
      </c>
      <c r="H380" s="76">
        <f t="shared" si="20"/>
        <v>0</v>
      </c>
      <c r="I380" s="70">
        <f t="shared" si="21"/>
        <v>0</v>
      </c>
      <c r="J380" s="70">
        <f t="shared" si="22"/>
        <v>0</v>
      </c>
      <c r="K380" s="70">
        <f t="shared" si="23"/>
        <v>0</v>
      </c>
    </row>
    <row r="381" ht="20.25" customHeight="1" spans="1:11">
      <c r="A381" s="67"/>
      <c r="B381" s="84" t="s">
        <v>374</v>
      </c>
      <c r="C381" s="20">
        <v>0</v>
      </c>
      <c r="D381" s="20">
        <v>0</v>
      </c>
      <c r="E381" s="20">
        <v>0</v>
      </c>
      <c r="F381" s="20">
        <v>163</v>
      </c>
      <c r="G381" s="20">
        <v>458</v>
      </c>
      <c r="H381" s="76">
        <f t="shared" si="20"/>
        <v>0</v>
      </c>
      <c r="I381" s="70">
        <f t="shared" si="21"/>
        <v>0</v>
      </c>
      <c r="J381" s="70">
        <f t="shared" si="22"/>
        <v>0</v>
      </c>
      <c r="K381" s="70">
        <f t="shared" si="23"/>
        <v>280.981595092025</v>
      </c>
    </row>
    <row r="382" ht="20.25" customHeight="1" spans="1:11">
      <c r="A382" s="67" t="s">
        <v>375</v>
      </c>
      <c r="B382" s="84" t="s">
        <v>101</v>
      </c>
      <c r="C382" s="20">
        <v>0</v>
      </c>
      <c r="D382" s="20">
        <v>71880</v>
      </c>
      <c r="E382" s="20">
        <v>74350</v>
      </c>
      <c r="F382" s="20">
        <v>71216</v>
      </c>
      <c r="G382" s="20">
        <v>74350</v>
      </c>
      <c r="H382" s="76">
        <f t="shared" si="20"/>
        <v>0</v>
      </c>
      <c r="I382" s="70">
        <f t="shared" si="21"/>
        <v>103.436282693378</v>
      </c>
      <c r="J382" s="70">
        <f t="shared" si="22"/>
        <v>100</v>
      </c>
      <c r="K382" s="70">
        <f t="shared" si="23"/>
        <v>104.400696472703</v>
      </c>
    </row>
    <row r="383" ht="20.25" customHeight="1" spans="1:11">
      <c r="A383" s="67"/>
      <c r="B383" s="84" t="s">
        <v>376</v>
      </c>
      <c r="C383" s="20">
        <v>0</v>
      </c>
      <c r="D383" s="20">
        <v>711</v>
      </c>
      <c r="E383" s="20">
        <v>828</v>
      </c>
      <c r="F383" s="20">
        <v>688</v>
      </c>
      <c r="G383" s="20">
        <v>828</v>
      </c>
      <c r="H383" s="76">
        <f t="shared" si="20"/>
        <v>0</v>
      </c>
      <c r="I383" s="70">
        <f t="shared" si="21"/>
        <v>116.455696202532</v>
      </c>
      <c r="J383" s="70">
        <f t="shared" si="22"/>
        <v>100</v>
      </c>
      <c r="K383" s="70">
        <f t="shared" si="23"/>
        <v>120.348837209302</v>
      </c>
    </row>
    <row r="384" ht="20.25" customHeight="1" spans="1:11">
      <c r="A384" s="67"/>
      <c r="B384" s="84" t="s">
        <v>147</v>
      </c>
      <c r="C384" s="20">
        <v>0</v>
      </c>
      <c r="D384" s="20">
        <v>0</v>
      </c>
      <c r="E384" s="20">
        <v>0</v>
      </c>
      <c r="F384" s="20">
        <v>688</v>
      </c>
      <c r="G384" s="20">
        <v>828</v>
      </c>
      <c r="H384" s="76">
        <f t="shared" si="20"/>
        <v>0</v>
      </c>
      <c r="I384" s="70">
        <f t="shared" si="21"/>
        <v>0</v>
      </c>
      <c r="J384" s="70">
        <f t="shared" si="22"/>
        <v>0</v>
      </c>
      <c r="K384" s="70">
        <f t="shared" si="23"/>
        <v>120.348837209302</v>
      </c>
    </row>
    <row r="385" ht="20.25" customHeight="1" spans="1:11">
      <c r="A385" s="67"/>
      <c r="B385" s="84" t="s">
        <v>148</v>
      </c>
      <c r="C385" s="20">
        <v>0</v>
      </c>
      <c r="D385" s="20">
        <v>0</v>
      </c>
      <c r="E385" s="20">
        <v>0</v>
      </c>
      <c r="F385" s="20">
        <v>0</v>
      </c>
      <c r="G385" s="20">
        <v>0</v>
      </c>
      <c r="H385" s="76">
        <f t="shared" si="20"/>
        <v>0</v>
      </c>
      <c r="I385" s="70">
        <f t="shared" si="21"/>
        <v>0</v>
      </c>
      <c r="J385" s="70">
        <f t="shared" si="22"/>
        <v>0</v>
      </c>
      <c r="K385" s="70">
        <f t="shared" si="23"/>
        <v>0</v>
      </c>
    </row>
    <row r="386" ht="20.25" customHeight="1" spans="1:11">
      <c r="A386" s="67"/>
      <c r="B386" s="84" t="s">
        <v>149</v>
      </c>
      <c r="C386" s="20">
        <v>0</v>
      </c>
      <c r="D386" s="20">
        <v>0</v>
      </c>
      <c r="E386" s="20">
        <v>0</v>
      </c>
      <c r="F386" s="20">
        <v>0</v>
      </c>
      <c r="G386" s="20">
        <v>0</v>
      </c>
      <c r="H386" s="76">
        <f t="shared" si="20"/>
        <v>0</v>
      </c>
      <c r="I386" s="70">
        <f t="shared" si="21"/>
        <v>0</v>
      </c>
      <c r="J386" s="70">
        <f t="shared" si="22"/>
        <v>0</v>
      </c>
      <c r="K386" s="70">
        <f t="shared" si="23"/>
        <v>0</v>
      </c>
    </row>
    <row r="387" ht="20.25" customHeight="1" spans="1:11">
      <c r="A387" s="67"/>
      <c r="B387" s="84" t="s">
        <v>377</v>
      </c>
      <c r="C387" s="20">
        <v>0</v>
      </c>
      <c r="D387" s="20">
        <v>0</v>
      </c>
      <c r="E387" s="20">
        <v>0</v>
      </c>
      <c r="F387" s="20">
        <v>0</v>
      </c>
      <c r="G387" s="20">
        <v>0</v>
      </c>
      <c r="H387" s="76">
        <f t="shared" si="20"/>
        <v>0</v>
      </c>
      <c r="I387" s="70">
        <f t="shared" si="21"/>
        <v>0</v>
      </c>
      <c r="J387" s="70">
        <f t="shared" si="22"/>
        <v>0</v>
      </c>
      <c r="K387" s="70">
        <f t="shared" si="23"/>
        <v>0</v>
      </c>
    </row>
    <row r="388" ht="20.25" customHeight="1" spans="1:11">
      <c r="A388" s="67"/>
      <c r="B388" s="84" t="s">
        <v>378</v>
      </c>
      <c r="C388" s="20">
        <v>0</v>
      </c>
      <c r="D388" s="20">
        <v>67590</v>
      </c>
      <c r="E388" s="20">
        <v>70465</v>
      </c>
      <c r="F388" s="20">
        <v>67552</v>
      </c>
      <c r="G388" s="20">
        <v>70465</v>
      </c>
      <c r="H388" s="76">
        <f t="shared" ref="H388:H451" si="24">IF(C388&lt;&gt;0,(G388/C388)*100,0)</f>
        <v>0</v>
      </c>
      <c r="I388" s="70">
        <f t="shared" ref="I388:I451" si="25">IF(D388&lt;&gt;0,(G388/D388)*100,0)</f>
        <v>104.253587808847</v>
      </c>
      <c r="J388" s="70">
        <f t="shared" ref="J388:J451" si="26">IF(E388&lt;&gt;0,(G388/E388)*100,0)</f>
        <v>100</v>
      </c>
      <c r="K388" s="70">
        <f t="shared" ref="K388:K451" si="27">IF(F388&lt;&gt;0,(G388/F388)*100,0)</f>
        <v>104.312233538607</v>
      </c>
    </row>
    <row r="389" ht="20.25" customHeight="1" spans="1:11">
      <c r="A389" s="67"/>
      <c r="B389" s="84" t="s">
        <v>379</v>
      </c>
      <c r="C389" s="20">
        <v>0</v>
      </c>
      <c r="D389" s="20">
        <v>0</v>
      </c>
      <c r="E389" s="20">
        <v>0</v>
      </c>
      <c r="F389" s="20">
        <v>1176</v>
      </c>
      <c r="G389" s="20">
        <v>2296</v>
      </c>
      <c r="H389" s="76">
        <f t="shared" si="24"/>
        <v>0</v>
      </c>
      <c r="I389" s="70">
        <f t="shared" si="25"/>
        <v>0</v>
      </c>
      <c r="J389" s="70">
        <f t="shared" si="26"/>
        <v>0</v>
      </c>
      <c r="K389" s="70">
        <f t="shared" si="27"/>
        <v>195.238095238095</v>
      </c>
    </row>
    <row r="390" ht="20.25" customHeight="1" spans="1:11">
      <c r="A390" s="67"/>
      <c r="B390" s="84" t="s">
        <v>380</v>
      </c>
      <c r="C390" s="20">
        <v>0</v>
      </c>
      <c r="D390" s="20">
        <v>0</v>
      </c>
      <c r="E390" s="20">
        <v>0</v>
      </c>
      <c r="F390" s="20">
        <v>39872</v>
      </c>
      <c r="G390" s="20">
        <v>38681</v>
      </c>
      <c r="H390" s="76">
        <f t="shared" si="24"/>
        <v>0</v>
      </c>
      <c r="I390" s="70">
        <f t="shared" si="25"/>
        <v>0</v>
      </c>
      <c r="J390" s="70">
        <f t="shared" si="26"/>
        <v>0</v>
      </c>
      <c r="K390" s="70">
        <f t="shared" si="27"/>
        <v>97.0129414125201</v>
      </c>
    </row>
    <row r="391" ht="20.25" customHeight="1" spans="1:11">
      <c r="A391" s="67"/>
      <c r="B391" s="84" t="s">
        <v>381</v>
      </c>
      <c r="C391" s="20">
        <v>0</v>
      </c>
      <c r="D391" s="20">
        <v>0</v>
      </c>
      <c r="E391" s="20">
        <v>0</v>
      </c>
      <c r="F391" s="20">
        <v>17850</v>
      </c>
      <c r="G391" s="20">
        <v>21746</v>
      </c>
      <c r="H391" s="76">
        <f t="shared" si="24"/>
        <v>0</v>
      </c>
      <c r="I391" s="70">
        <f t="shared" si="25"/>
        <v>0</v>
      </c>
      <c r="J391" s="70">
        <f t="shared" si="26"/>
        <v>0</v>
      </c>
      <c r="K391" s="70">
        <f t="shared" si="27"/>
        <v>121.826330532213</v>
      </c>
    </row>
    <row r="392" ht="20.25" customHeight="1" spans="1:11">
      <c r="A392" s="67"/>
      <c r="B392" s="84" t="s">
        <v>382</v>
      </c>
      <c r="C392" s="20">
        <v>0</v>
      </c>
      <c r="D392" s="20">
        <v>0</v>
      </c>
      <c r="E392" s="20">
        <v>0</v>
      </c>
      <c r="F392" s="20">
        <v>6966</v>
      </c>
      <c r="G392" s="20">
        <v>7484</v>
      </c>
      <c r="H392" s="76">
        <f t="shared" si="24"/>
        <v>0</v>
      </c>
      <c r="I392" s="70">
        <f t="shared" si="25"/>
        <v>0</v>
      </c>
      <c r="J392" s="70">
        <f t="shared" si="26"/>
        <v>0</v>
      </c>
      <c r="K392" s="70">
        <f t="shared" si="27"/>
        <v>107.436118288831</v>
      </c>
    </row>
    <row r="393" ht="20.25" customHeight="1" spans="1:11">
      <c r="A393" s="67"/>
      <c r="B393" s="84" t="s">
        <v>383</v>
      </c>
      <c r="C393" s="20">
        <v>0</v>
      </c>
      <c r="D393" s="20">
        <v>0</v>
      </c>
      <c r="E393" s="20">
        <v>0</v>
      </c>
      <c r="F393" s="20">
        <v>0</v>
      </c>
      <c r="G393" s="20">
        <v>2</v>
      </c>
      <c r="H393" s="76">
        <f t="shared" si="24"/>
        <v>0</v>
      </c>
      <c r="I393" s="70">
        <f t="shared" si="25"/>
        <v>0</v>
      </c>
      <c r="J393" s="70">
        <f t="shared" si="26"/>
        <v>0</v>
      </c>
      <c r="K393" s="70">
        <f t="shared" si="27"/>
        <v>0</v>
      </c>
    </row>
    <row r="394" ht="20.25" customHeight="1" spans="1:11">
      <c r="A394" s="67"/>
      <c r="B394" s="84" t="s">
        <v>384</v>
      </c>
      <c r="C394" s="20">
        <v>0</v>
      </c>
      <c r="D394" s="20">
        <v>0</v>
      </c>
      <c r="E394" s="20">
        <v>0</v>
      </c>
      <c r="F394" s="20">
        <v>1688</v>
      </c>
      <c r="G394" s="20">
        <v>256</v>
      </c>
      <c r="H394" s="76">
        <f t="shared" si="24"/>
        <v>0</v>
      </c>
      <c r="I394" s="70">
        <f t="shared" si="25"/>
        <v>0</v>
      </c>
      <c r="J394" s="70">
        <f t="shared" si="26"/>
        <v>0</v>
      </c>
      <c r="K394" s="70">
        <f t="shared" si="27"/>
        <v>15.1658767772512</v>
      </c>
    </row>
    <row r="395" ht="20.25" customHeight="1" spans="1:11">
      <c r="A395" s="67"/>
      <c r="B395" s="84" t="s">
        <v>385</v>
      </c>
      <c r="C395" s="20">
        <v>0</v>
      </c>
      <c r="D395" s="20">
        <v>1999</v>
      </c>
      <c r="E395" s="20">
        <v>2021</v>
      </c>
      <c r="F395" s="20">
        <v>2172</v>
      </c>
      <c r="G395" s="20">
        <v>2021</v>
      </c>
      <c r="H395" s="76">
        <f t="shared" si="24"/>
        <v>0</v>
      </c>
      <c r="I395" s="70">
        <f t="shared" si="25"/>
        <v>101.100550275138</v>
      </c>
      <c r="J395" s="70">
        <f t="shared" si="26"/>
        <v>100</v>
      </c>
      <c r="K395" s="70">
        <f t="shared" si="27"/>
        <v>93.0478821362799</v>
      </c>
    </row>
    <row r="396" ht="20.25" customHeight="1" spans="1:11">
      <c r="A396" s="67"/>
      <c r="B396" s="84" t="s">
        <v>386</v>
      </c>
      <c r="C396" s="20">
        <v>0</v>
      </c>
      <c r="D396" s="20">
        <v>0</v>
      </c>
      <c r="E396" s="20">
        <v>0</v>
      </c>
      <c r="F396" s="20">
        <v>0</v>
      </c>
      <c r="G396" s="20">
        <v>0</v>
      </c>
      <c r="H396" s="76">
        <f t="shared" si="24"/>
        <v>0</v>
      </c>
      <c r="I396" s="70">
        <f t="shared" si="25"/>
        <v>0</v>
      </c>
      <c r="J396" s="70">
        <f t="shared" si="26"/>
        <v>0</v>
      </c>
      <c r="K396" s="70">
        <f t="shared" si="27"/>
        <v>0</v>
      </c>
    </row>
    <row r="397" ht="20.25" customHeight="1" spans="1:11">
      <c r="A397" s="67"/>
      <c r="B397" s="84" t="s">
        <v>387</v>
      </c>
      <c r="C397" s="20">
        <v>0</v>
      </c>
      <c r="D397" s="20">
        <v>0</v>
      </c>
      <c r="E397" s="20">
        <v>0</v>
      </c>
      <c r="F397" s="20">
        <v>2172</v>
      </c>
      <c r="G397" s="20">
        <v>2021</v>
      </c>
      <c r="H397" s="76">
        <f t="shared" si="24"/>
        <v>0</v>
      </c>
      <c r="I397" s="70">
        <f t="shared" si="25"/>
        <v>0</v>
      </c>
      <c r="J397" s="70">
        <f t="shared" si="26"/>
        <v>0</v>
      </c>
      <c r="K397" s="70">
        <f t="shared" si="27"/>
        <v>93.0478821362799</v>
      </c>
    </row>
    <row r="398" ht="20.25" customHeight="1" spans="1:11">
      <c r="A398" s="67"/>
      <c r="B398" s="84" t="s">
        <v>388</v>
      </c>
      <c r="C398" s="20">
        <v>0</v>
      </c>
      <c r="D398" s="20">
        <v>0</v>
      </c>
      <c r="E398" s="20">
        <v>0</v>
      </c>
      <c r="F398" s="20">
        <v>0</v>
      </c>
      <c r="G398" s="20">
        <v>0</v>
      </c>
      <c r="H398" s="76">
        <f t="shared" si="24"/>
        <v>0</v>
      </c>
      <c r="I398" s="70">
        <f t="shared" si="25"/>
        <v>0</v>
      </c>
      <c r="J398" s="70">
        <f t="shared" si="26"/>
        <v>0</v>
      </c>
      <c r="K398" s="70">
        <f t="shared" si="27"/>
        <v>0</v>
      </c>
    </row>
    <row r="399" ht="20.25" customHeight="1" spans="1:11">
      <c r="A399" s="67"/>
      <c r="B399" s="84" t="s">
        <v>389</v>
      </c>
      <c r="C399" s="20">
        <v>0</v>
      </c>
      <c r="D399" s="20">
        <v>0</v>
      </c>
      <c r="E399" s="20">
        <v>0</v>
      </c>
      <c r="F399" s="20">
        <v>0</v>
      </c>
      <c r="G399" s="20">
        <v>0</v>
      </c>
      <c r="H399" s="76">
        <f t="shared" si="24"/>
        <v>0</v>
      </c>
      <c r="I399" s="70">
        <f t="shared" si="25"/>
        <v>0</v>
      </c>
      <c r="J399" s="70">
        <f t="shared" si="26"/>
        <v>0</v>
      </c>
      <c r="K399" s="70">
        <f t="shared" si="27"/>
        <v>0</v>
      </c>
    </row>
    <row r="400" ht="20.25" customHeight="1" spans="1:11">
      <c r="A400" s="67"/>
      <c r="B400" s="84" t="s">
        <v>390</v>
      </c>
      <c r="C400" s="20">
        <v>0</v>
      </c>
      <c r="D400" s="20">
        <v>0</v>
      </c>
      <c r="E400" s="20">
        <v>0</v>
      </c>
      <c r="F400" s="20">
        <v>0</v>
      </c>
      <c r="G400" s="20">
        <v>0</v>
      </c>
      <c r="H400" s="76">
        <f t="shared" si="24"/>
        <v>0</v>
      </c>
      <c r="I400" s="70">
        <f t="shared" si="25"/>
        <v>0</v>
      </c>
      <c r="J400" s="70">
        <f t="shared" si="26"/>
        <v>0</v>
      </c>
      <c r="K400" s="70">
        <f t="shared" si="27"/>
        <v>0</v>
      </c>
    </row>
    <row r="401" ht="20.25" customHeight="1" spans="1:11">
      <c r="A401" s="67"/>
      <c r="B401" s="84" t="s">
        <v>391</v>
      </c>
      <c r="C401" s="20">
        <v>0</v>
      </c>
      <c r="D401" s="20">
        <v>0</v>
      </c>
      <c r="E401" s="20">
        <v>0</v>
      </c>
      <c r="F401" s="20">
        <v>0</v>
      </c>
      <c r="G401" s="20">
        <v>0</v>
      </c>
      <c r="H401" s="76">
        <f t="shared" si="24"/>
        <v>0</v>
      </c>
      <c r="I401" s="70">
        <f t="shared" si="25"/>
        <v>0</v>
      </c>
      <c r="J401" s="70">
        <f t="shared" si="26"/>
        <v>0</v>
      </c>
      <c r="K401" s="70">
        <f t="shared" si="27"/>
        <v>0</v>
      </c>
    </row>
    <row r="402" ht="20.25" customHeight="1" spans="1:11">
      <c r="A402" s="67"/>
      <c r="B402" s="84" t="s">
        <v>392</v>
      </c>
      <c r="C402" s="20">
        <v>0</v>
      </c>
      <c r="D402" s="20">
        <v>0</v>
      </c>
      <c r="E402" s="20">
        <v>0</v>
      </c>
      <c r="F402" s="20">
        <v>0</v>
      </c>
      <c r="G402" s="20">
        <v>0</v>
      </c>
      <c r="H402" s="76">
        <f t="shared" si="24"/>
        <v>0</v>
      </c>
      <c r="I402" s="70">
        <f t="shared" si="25"/>
        <v>0</v>
      </c>
      <c r="J402" s="70">
        <f t="shared" si="26"/>
        <v>0</v>
      </c>
      <c r="K402" s="70">
        <f t="shared" si="27"/>
        <v>0</v>
      </c>
    </row>
    <row r="403" ht="20.25" customHeight="1" spans="1:11">
      <c r="A403" s="67"/>
      <c r="B403" s="84" t="s">
        <v>393</v>
      </c>
      <c r="C403" s="20">
        <v>0</v>
      </c>
      <c r="D403" s="20">
        <v>0</v>
      </c>
      <c r="E403" s="20">
        <v>0</v>
      </c>
      <c r="F403" s="20">
        <v>0</v>
      </c>
      <c r="G403" s="20">
        <v>0</v>
      </c>
      <c r="H403" s="76">
        <f t="shared" si="24"/>
        <v>0</v>
      </c>
      <c r="I403" s="70">
        <f t="shared" si="25"/>
        <v>0</v>
      </c>
      <c r="J403" s="70">
        <f t="shared" si="26"/>
        <v>0</v>
      </c>
      <c r="K403" s="70">
        <f t="shared" si="27"/>
        <v>0</v>
      </c>
    </row>
    <row r="404" ht="20.25" customHeight="1" spans="1:11">
      <c r="A404" s="67"/>
      <c r="B404" s="84" t="s">
        <v>394</v>
      </c>
      <c r="C404" s="20">
        <v>0</v>
      </c>
      <c r="D404" s="20">
        <v>0</v>
      </c>
      <c r="E404" s="20">
        <v>0</v>
      </c>
      <c r="F404" s="20">
        <v>0</v>
      </c>
      <c r="G404" s="20">
        <v>0</v>
      </c>
      <c r="H404" s="76">
        <f t="shared" si="24"/>
        <v>0</v>
      </c>
      <c r="I404" s="70">
        <f t="shared" si="25"/>
        <v>0</v>
      </c>
      <c r="J404" s="70">
        <f t="shared" si="26"/>
        <v>0</v>
      </c>
      <c r="K404" s="70">
        <f t="shared" si="27"/>
        <v>0</v>
      </c>
    </row>
    <row r="405" ht="20.25" customHeight="1" spans="1:11">
      <c r="A405" s="67"/>
      <c r="B405" s="84" t="s">
        <v>395</v>
      </c>
      <c r="C405" s="20">
        <v>0</v>
      </c>
      <c r="D405" s="20">
        <v>0</v>
      </c>
      <c r="E405" s="20">
        <v>0</v>
      </c>
      <c r="F405" s="20">
        <v>0</v>
      </c>
      <c r="G405" s="20">
        <v>0</v>
      </c>
      <c r="H405" s="76">
        <f t="shared" si="24"/>
        <v>0</v>
      </c>
      <c r="I405" s="70">
        <f t="shared" si="25"/>
        <v>0</v>
      </c>
      <c r="J405" s="70">
        <f t="shared" si="26"/>
        <v>0</v>
      </c>
      <c r="K405" s="70">
        <f t="shared" si="27"/>
        <v>0</v>
      </c>
    </row>
    <row r="406" ht="20.25" customHeight="1" spans="1:11">
      <c r="A406" s="67"/>
      <c r="B406" s="84" t="s">
        <v>396</v>
      </c>
      <c r="C406" s="20">
        <v>0</v>
      </c>
      <c r="D406" s="20">
        <v>0</v>
      </c>
      <c r="E406" s="20">
        <v>0</v>
      </c>
      <c r="F406" s="20">
        <v>0</v>
      </c>
      <c r="G406" s="20">
        <v>0</v>
      </c>
      <c r="H406" s="76">
        <f t="shared" si="24"/>
        <v>0</v>
      </c>
      <c r="I406" s="70">
        <f t="shared" si="25"/>
        <v>0</v>
      </c>
      <c r="J406" s="70">
        <f t="shared" si="26"/>
        <v>0</v>
      </c>
      <c r="K406" s="70">
        <f t="shared" si="27"/>
        <v>0</v>
      </c>
    </row>
    <row r="407" ht="20.25" customHeight="1" spans="1:11">
      <c r="A407" s="67"/>
      <c r="B407" s="84" t="s">
        <v>397</v>
      </c>
      <c r="C407" s="20">
        <v>0</v>
      </c>
      <c r="D407" s="20">
        <v>0</v>
      </c>
      <c r="E407" s="20">
        <v>0</v>
      </c>
      <c r="F407" s="20">
        <v>0</v>
      </c>
      <c r="G407" s="20">
        <v>0</v>
      </c>
      <c r="H407" s="76">
        <f t="shared" si="24"/>
        <v>0</v>
      </c>
      <c r="I407" s="70">
        <f t="shared" si="25"/>
        <v>0</v>
      </c>
      <c r="J407" s="70">
        <f t="shared" si="26"/>
        <v>0</v>
      </c>
      <c r="K407" s="70">
        <f t="shared" si="27"/>
        <v>0</v>
      </c>
    </row>
    <row r="408" ht="20.25" customHeight="1" spans="1:11">
      <c r="A408" s="67"/>
      <c r="B408" s="84" t="s">
        <v>398</v>
      </c>
      <c r="C408" s="20">
        <v>0</v>
      </c>
      <c r="D408" s="20">
        <v>0</v>
      </c>
      <c r="E408" s="20">
        <v>0</v>
      </c>
      <c r="F408" s="20">
        <v>0</v>
      </c>
      <c r="G408" s="20">
        <v>0</v>
      </c>
      <c r="H408" s="76">
        <f t="shared" si="24"/>
        <v>0</v>
      </c>
      <c r="I408" s="70">
        <f t="shared" si="25"/>
        <v>0</v>
      </c>
      <c r="J408" s="70">
        <f t="shared" si="26"/>
        <v>0</v>
      </c>
      <c r="K408" s="70">
        <f t="shared" si="27"/>
        <v>0</v>
      </c>
    </row>
    <row r="409" ht="20.25" customHeight="1" spans="1:11">
      <c r="A409" s="67"/>
      <c r="B409" s="84" t="s">
        <v>399</v>
      </c>
      <c r="C409" s="20">
        <v>0</v>
      </c>
      <c r="D409" s="20">
        <v>0</v>
      </c>
      <c r="E409" s="20">
        <v>0</v>
      </c>
      <c r="F409" s="20">
        <v>0</v>
      </c>
      <c r="G409" s="20">
        <v>0</v>
      </c>
      <c r="H409" s="76">
        <f t="shared" si="24"/>
        <v>0</v>
      </c>
      <c r="I409" s="70">
        <f t="shared" si="25"/>
        <v>0</v>
      </c>
      <c r="J409" s="70">
        <f t="shared" si="26"/>
        <v>0</v>
      </c>
      <c r="K409" s="70">
        <f t="shared" si="27"/>
        <v>0</v>
      </c>
    </row>
    <row r="410" ht="20.25" customHeight="1" spans="1:11">
      <c r="A410" s="67"/>
      <c r="B410" s="84" t="s">
        <v>400</v>
      </c>
      <c r="C410" s="20">
        <v>0</v>
      </c>
      <c r="D410" s="20">
        <v>0</v>
      </c>
      <c r="E410" s="20">
        <v>0</v>
      </c>
      <c r="F410" s="20">
        <v>0</v>
      </c>
      <c r="G410" s="20">
        <v>0</v>
      </c>
      <c r="H410" s="76">
        <f t="shared" si="24"/>
        <v>0</v>
      </c>
      <c r="I410" s="70">
        <f t="shared" si="25"/>
        <v>0</v>
      </c>
      <c r="J410" s="70">
        <f t="shared" si="26"/>
        <v>0</v>
      </c>
      <c r="K410" s="70">
        <f t="shared" si="27"/>
        <v>0</v>
      </c>
    </row>
    <row r="411" ht="20.25" customHeight="1" spans="1:11">
      <c r="A411" s="67"/>
      <c r="B411" s="84" t="s">
        <v>401</v>
      </c>
      <c r="C411" s="20">
        <v>0</v>
      </c>
      <c r="D411" s="20">
        <v>0</v>
      </c>
      <c r="E411" s="20">
        <v>0</v>
      </c>
      <c r="F411" s="20">
        <v>0</v>
      </c>
      <c r="G411" s="20">
        <v>0</v>
      </c>
      <c r="H411" s="76">
        <f t="shared" si="24"/>
        <v>0</v>
      </c>
      <c r="I411" s="70">
        <f t="shared" si="25"/>
        <v>0</v>
      </c>
      <c r="J411" s="70">
        <f t="shared" si="26"/>
        <v>0</v>
      </c>
      <c r="K411" s="70">
        <f t="shared" si="27"/>
        <v>0</v>
      </c>
    </row>
    <row r="412" ht="20.25" customHeight="1" spans="1:11">
      <c r="A412" s="67"/>
      <c r="B412" s="84" t="s">
        <v>402</v>
      </c>
      <c r="C412" s="20">
        <v>0</v>
      </c>
      <c r="D412" s="20">
        <v>0</v>
      </c>
      <c r="E412" s="20">
        <v>0</v>
      </c>
      <c r="F412" s="20">
        <v>0</v>
      </c>
      <c r="G412" s="20">
        <v>0</v>
      </c>
      <c r="H412" s="76">
        <f t="shared" si="24"/>
        <v>0</v>
      </c>
      <c r="I412" s="70">
        <f t="shared" si="25"/>
        <v>0</v>
      </c>
      <c r="J412" s="70">
        <f t="shared" si="26"/>
        <v>0</v>
      </c>
      <c r="K412" s="70">
        <f t="shared" si="27"/>
        <v>0</v>
      </c>
    </row>
    <row r="413" ht="20.25" customHeight="1" spans="1:11">
      <c r="A413" s="67"/>
      <c r="B413" s="84" t="s">
        <v>403</v>
      </c>
      <c r="C413" s="20">
        <v>0</v>
      </c>
      <c r="D413" s="20">
        <v>0</v>
      </c>
      <c r="E413" s="20">
        <v>0</v>
      </c>
      <c r="F413" s="20">
        <v>0</v>
      </c>
      <c r="G413" s="20">
        <v>0</v>
      </c>
      <c r="H413" s="76">
        <f t="shared" si="24"/>
        <v>0</v>
      </c>
      <c r="I413" s="70">
        <f t="shared" si="25"/>
        <v>0</v>
      </c>
      <c r="J413" s="70">
        <f t="shared" si="26"/>
        <v>0</v>
      </c>
      <c r="K413" s="70">
        <f t="shared" si="27"/>
        <v>0</v>
      </c>
    </row>
    <row r="414" ht="20.25" customHeight="1" spans="1:11">
      <c r="A414" s="67"/>
      <c r="B414" s="84" t="s">
        <v>404</v>
      </c>
      <c r="C414" s="20">
        <v>0</v>
      </c>
      <c r="D414" s="20">
        <v>0</v>
      </c>
      <c r="E414" s="20">
        <v>0</v>
      </c>
      <c r="F414" s="20">
        <v>0</v>
      </c>
      <c r="G414" s="20">
        <v>0</v>
      </c>
      <c r="H414" s="76">
        <f t="shared" si="24"/>
        <v>0</v>
      </c>
      <c r="I414" s="70">
        <f t="shared" si="25"/>
        <v>0</v>
      </c>
      <c r="J414" s="70">
        <f t="shared" si="26"/>
        <v>0</v>
      </c>
      <c r="K414" s="70">
        <f t="shared" si="27"/>
        <v>0</v>
      </c>
    </row>
    <row r="415" ht="20.25" customHeight="1" spans="1:11">
      <c r="A415" s="67"/>
      <c r="B415" s="84" t="s">
        <v>405</v>
      </c>
      <c r="C415" s="20">
        <v>0</v>
      </c>
      <c r="D415" s="20">
        <v>221</v>
      </c>
      <c r="E415" s="20">
        <v>23</v>
      </c>
      <c r="F415" s="20">
        <v>39</v>
      </c>
      <c r="G415" s="20">
        <v>23</v>
      </c>
      <c r="H415" s="76">
        <f t="shared" si="24"/>
        <v>0</v>
      </c>
      <c r="I415" s="70">
        <f t="shared" si="25"/>
        <v>10.4072398190045</v>
      </c>
      <c r="J415" s="70">
        <f t="shared" si="26"/>
        <v>100</v>
      </c>
      <c r="K415" s="70">
        <f t="shared" si="27"/>
        <v>58.974358974359</v>
      </c>
    </row>
    <row r="416" ht="20.25" customHeight="1" spans="1:11">
      <c r="A416" s="67"/>
      <c r="B416" s="84" t="s">
        <v>406</v>
      </c>
      <c r="C416" s="20">
        <v>0</v>
      </c>
      <c r="D416" s="20">
        <v>0</v>
      </c>
      <c r="E416" s="20">
        <v>0</v>
      </c>
      <c r="F416" s="20">
        <v>39</v>
      </c>
      <c r="G416" s="20">
        <v>23</v>
      </c>
      <c r="H416" s="76">
        <f t="shared" si="24"/>
        <v>0</v>
      </c>
      <c r="I416" s="70">
        <f t="shared" si="25"/>
        <v>0</v>
      </c>
      <c r="J416" s="70">
        <f t="shared" si="26"/>
        <v>0</v>
      </c>
      <c r="K416" s="70">
        <f t="shared" si="27"/>
        <v>58.974358974359</v>
      </c>
    </row>
    <row r="417" ht="20.25" customHeight="1" spans="1:11">
      <c r="A417" s="67"/>
      <c r="B417" s="84" t="s">
        <v>407</v>
      </c>
      <c r="C417" s="20">
        <v>0</v>
      </c>
      <c r="D417" s="20">
        <v>0</v>
      </c>
      <c r="E417" s="20">
        <v>0</v>
      </c>
      <c r="F417" s="20">
        <v>0</v>
      </c>
      <c r="G417" s="20">
        <v>0</v>
      </c>
      <c r="H417" s="76">
        <f t="shared" si="24"/>
        <v>0</v>
      </c>
      <c r="I417" s="70">
        <f t="shared" si="25"/>
        <v>0</v>
      </c>
      <c r="J417" s="70">
        <f t="shared" si="26"/>
        <v>0</v>
      </c>
      <c r="K417" s="70">
        <f t="shared" si="27"/>
        <v>0</v>
      </c>
    </row>
    <row r="418" ht="20.25" customHeight="1" spans="1:11">
      <c r="A418" s="67"/>
      <c r="B418" s="84" t="s">
        <v>408</v>
      </c>
      <c r="C418" s="20">
        <v>0</v>
      </c>
      <c r="D418" s="20">
        <v>0</v>
      </c>
      <c r="E418" s="20">
        <v>0</v>
      </c>
      <c r="F418" s="20">
        <v>0</v>
      </c>
      <c r="G418" s="20">
        <v>0</v>
      </c>
      <c r="H418" s="76">
        <f t="shared" si="24"/>
        <v>0</v>
      </c>
      <c r="I418" s="70">
        <f t="shared" si="25"/>
        <v>0</v>
      </c>
      <c r="J418" s="70">
        <f t="shared" si="26"/>
        <v>0</v>
      </c>
      <c r="K418" s="70">
        <f t="shared" si="27"/>
        <v>0</v>
      </c>
    </row>
    <row r="419" ht="20.25" customHeight="1" spans="1:11">
      <c r="A419" s="67"/>
      <c r="B419" s="84" t="s">
        <v>409</v>
      </c>
      <c r="C419" s="20">
        <v>0</v>
      </c>
      <c r="D419" s="20">
        <v>359</v>
      </c>
      <c r="E419" s="20">
        <v>432</v>
      </c>
      <c r="F419" s="20">
        <v>359</v>
      </c>
      <c r="G419" s="20">
        <v>432</v>
      </c>
      <c r="H419" s="76">
        <f t="shared" si="24"/>
        <v>0</v>
      </c>
      <c r="I419" s="70">
        <f t="shared" si="25"/>
        <v>120.33426183844</v>
      </c>
      <c r="J419" s="70">
        <f t="shared" si="26"/>
        <v>100</v>
      </c>
      <c r="K419" s="70">
        <f t="shared" si="27"/>
        <v>120.33426183844</v>
      </c>
    </row>
    <row r="420" ht="20.25" customHeight="1" spans="1:11">
      <c r="A420" s="67"/>
      <c r="B420" s="84" t="s">
        <v>410</v>
      </c>
      <c r="C420" s="20">
        <v>0</v>
      </c>
      <c r="D420" s="20">
        <v>0</v>
      </c>
      <c r="E420" s="20">
        <v>0</v>
      </c>
      <c r="F420" s="20">
        <v>204</v>
      </c>
      <c r="G420" s="20">
        <v>233</v>
      </c>
      <c r="H420" s="76">
        <f t="shared" si="24"/>
        <v>0</v>
      </c>
      <c r="I420" s="70">
        <f t="shared" si="25"/>
        <v>0</v>
      </c>
      <c r="J420" s="70">
        <f t="shared" si="26"/>
        <v>0</v>
      </c>
      <c r="K420" s="70">
        <f t="shared" si="27"/>
        <v>114.21568627451</v>
      </c>
    </row>
    <row r="421" ht="20.25" customHeight="1" spans="1:11">
      <c r="A421" s="67"/>
      <c r="B421" s="84" t="s">
        <v>411</v>
      </c>
      <c r="C421" s="20">
        <v>0</v>
      </c>
      <c r="D421" s="20">
        <v>0</v>
      </c>
      <c r="E421" s="20">
        <v>0</v>
      </c>
      <c r="F421" s="20">
        <v>155</v>
      </c>
      <c r="G421" s="20">
        <v>199</v>
      </c>
      <c r="H421" s="76">
        <f t="shared" si="24"/>
        <v>0</v>
      </c>
      <c r="I421" s="70">
        <f t="shared" si="25"/>
        <v>0</v>
      </c>
      <c r="J421" s="70">
        <f t="shared" si="26"/>
        <v>0</v>
      </c>
      <c r="K421" s="70">
        <f t="shared" si="27"/>
        <v>128.387096774194</v>
      </c>
    </row>
    <row r="422" ht="20.25" customHeight="1" spans="1:11">
      <c r="A422" s="67"/>
      <c r="B422" s="84" t="s">
        <v>412</v>
      </c>
      <c r="C422" s="20">
        <v>0</v>
      </c>
      <c r="D422" s="20">
        <v>0</v>
      </c>
      <c r="E422" s="20">
        <v>0</v>
      </c>
      <c r="F422" s="20">
        <v>0</v>
      </c>
      <c r="G422" s="20">
        <v>0</v>
      </c>
      <c r="H422" s="76">
        <f t="shared" si="24"/>
        <v>0</v>
      </c>
      <c r="I422" s="70">
        <f t="shared" si="25"/>
        <v>0</v>
      </c>
      <c r="J422" s="70">
        <f t="shared" si="26"/>
        <v>0</v>
      </c>
      <c r="K422" s="70">
        <f t="shared" si="27"/>
        <v>0</v>
      </c>
    </row>
    <row r="423" ht="20.25" customHeight="1" spans="1:11">
      <c r="A423" s="67"/>
      <c r="B423" s="84" t="s">
        <v>413</v>
      </c>
      <c r="C423" s="20">
        <v>0</v>
      </c>
      <c r="D423" s="20">
        <v>0</v>
      </c>
      <c r="E423" s="20">
        <v>0</v>
      </c>
      <c r="F423" s="20">
        <v>0</v>
      </c>
      <c r="G423" s="20">
        <v>0</v>
      </c>
      <c r="H423" s="76">
        <f t="shared" si="24"/>
        <v>0</v>
      </c>
      <c r="I423" s="70">
        <f t="shared" si="25"/>
        <v>0</v>
      </c>
      <c r="J423" s="70">
        <f t="shared" si="26"/>
        <v>0</v>
      </c>
      <c r="K423" s="70">
        <f t="shared" si="27"/>
        <v>0</v>
      </c>
    </row>
    <row r="424" ht="20.25" customHeight="1" spans="1:11">
      <c r="A424" s="67"/>
      <c r="B424" s="84" t="s">
        <v>414</v>
      </c>
      <c r="C424" s="20">
        <v>0</v>
      </c>
      <c r="D424" s="20">
        <v>0</v>
      </c>
      <c r="E424" s="20">
        <v>0</v>
      </c>
      <c r="F424" s="20">
        <v>0</v>
      </c>
      <c r="G424" s="20">
        <v>0</v>
      </c>
      <c r="H424" s="76">
        <f t="shared" si="24"/>
        <v>0</v>
      </c>
      <c r="I424" s="70">
        <f t="shared" si="25"/>
        <v>0</v>
      </c>
      <c r="J424" s="70">
        <f t="shared" si="26"/>
        <v>0</v>
      </c>
      <c r="K424" s="70">
        <f t="shared" si="27"/>
        <v>0</v>
      </c>
    </row>
    <row r="425" ht="20.25" customHeight="1" spans="1:11">
      <c r="A425" s="67"/>
      <c r="B425" s="84" t="s">
        <v>415</v>
      </c>
      <c r="C425" s="20">
        <v>0</v>
      </c>
      <c r="D425" s="20">
        <v>1000</v>
      </c>
      <c r="E425" s="20">
        <v>449</v>
      </c>
      <c r="F425" s="20">
        <v>392</v>
      </c>
      <c r="G425" s="20">
        <v>449</v>
      </c>
      <c r="H425" s="76">
        <f t="shared" si="24"/>
        <v>0</v>
      </c>
      <c r="I425" s="70">
        <f t="shared" si="25"/>
        <v>44.9</v>
      </c>
      <c r="J425" s="70">
        <f t="shared" si="26"/>
        <v>100</v>
      </c>
      <c r="K425" s="70">
        <f t="shared" si="27"/>
        <v>114.540816326531</v>
      </c>
    </row>
    <row r="426" ht="20.25" customHeight="1" spans="1:11">
      <c r="A426" s="67"/>
      <c r="B426" s="84" t="s">
        <v>416</v>
      </c>
      <c r="C426" s="20">
        <v>0</v>
      </c>
      <c r="D426" s="20">
        <v>0</v>
      </c>
      <c r="E426" s="20">
        <v>0</v>
      </c>
      <c r="F426" s="20">
        <v>0</v>
      </c>
      <c r="G426" s="20">
        <v>0</v>
      </c>
      <c r="H426" s="76">
        <f t="shared" si="24"/>
        <v>0</v>
      </c>
      <c r="I426" s="70">
        <f t="shared" si="25"/>
        <v>0</v>
      </c>
      <c r="J426" s="70">
        <f t="shared" si="26"/>
        <v>0</v>
      </c>
      <c r="K426" s="70">
        <f t="shared" si="27"/>
        <v>0</v>
      </c>
    </row>
    <row r="427" ht="20.25" customHeight="1" spans="1:11">
      <c r="A427" s="67"/>
      <c r="B427" s="84" t="s">
        <v>417</v>
      </c>
      <c r="C427" s="20">
        <v>0</v>
      </c>
      <c r="D427" s="20">
        <v>0</v>
      </c>
      <c r="E427" s="20">
        <v>0</v>
      </c>
      <c r="F427" s="20">
        <v>0</v>
      </c>
      <c r="G427" s="20">
        <v>0</v>
      </c>
      <c r="H427" s="76">
        <f t="shared" si="24"/>
        <v>0</v>
      </c>
      <c r="I427" s="70">
        <f t="shared" si="25"/>
        <v>0</v>
      </c>
      <c r="J427" s="70">
        <f t="shared" si="26"/>
        <v>0</v>
      </c>
      <c r="K427" s="70">
        <f t="shared" si="27"/>
        <v>0</v>
      </c>
    </row>
    <row r="428" ht="20.25" customHeight="1" spans="1:11">
      <c r="A428" s="67"/>
      <c r="B428" s="84" t="s">
        <v>418</v>
      </c>
      <c r="C428" s="20">
        <v>0</v>
      </c>
      <c r="D428" s="20">
        <v>0</v>
      </c>
      <c r="E428" s="20">
        <v>0</v>
      </c>
      <c r="F428" s="20">
        <v>0</v>
      </c>
      <c r="G428" s="20">
        <v>0</v>
      </c>
      <c r="H428" s="76">
        <f t="shared" si="24"/>
        <v>0</v>
      </c>
      <c r="I428" s="70">
        <f t="shared" si="25"/>
        <v>0</v>
      </c>
      <c r="J428" s="70">
        <f t="shared" si="26"/>
        <v>0</v>
      </c>
      <c r="K428" s="70">
        <f t="shared" si="27"/>
        <v>0</v>
      </c>
    </row>
    <row r="429" ht="20.25" customHeight="1" spans="1:11">
      <c r="A429" s="67"/>
      <c r="B429" s="84" t="s">
        <v>419</v>
      </c>
      <c r="C429" s="20">
        <v>0</v>
      </c>
      <c r="D429" s="20">
        <v>0</v>
      </c>
      <c r="E429" s="20">
        <v>0</v>
      </c>
      <c r="F429" s="20">
        <v>0</v>
      </c>
      <c r="G429" s="20">
        <v>0</v>
      </c>
      <c r="H429" s="76">
        <f t="shared" si="24"/>
        <v>0</v>
      </c>
      <c r="I429" s="70">
        <f t="shared" si="25"/>
        <v>0</v>
      </c>
      <c r="J429" s="70">
        <f t="shared" si="26"/>
        <v>0</v>
      </c>
      <c r="K429" s="70">
        <f t="shared" si="27"/>
        <v>0</v>
      </c>
    </row>
    <row r="430" ht="20.25" customHeight="1" spans="1:11">
      <c r="A430" s="67"/>
      <c r="B430" s="84" t="s">
        <v>420</v>
      </c>
      <c r="C430" s="20">
        <v>0</v>
      </c>
      <c r="D430" s="20">
        <v>0</v>
      </c>
      <c r="E430" s="20">
        <v>0</v>
      </c>
      <c r="F430" s="20">
        <v>0</v>
      </c>
      <c r="G430" s="20">
        <v>0</v>
      </c>
      <c r="H430" s="76">
        <f t="shared" si="24"/>
        <v>0</v>
      </c>
      <c r="I430" s="70">
        <f t="shared" si="25"/>
        <v>0</v>
      </c>
      <c r="J430" s="70">
        <f t="shared" si="26"/>
        <v>0</v>
      </c>
      <c r="K430" s="70">
        <f t="shared" si="27"/>
        <v>0</v>
      </c>
    </row>
    <row r="431" ht="20.25" customHeight="1" spans="1:11">
      <c r="A431" s="67"/>
      <c r="B431" s="84" t="s">
        <v>421</v>
      </c>
      <c r="C431" s="20">
        <v>0</v>
      </c>
      <c r="D431" s="20">
        <v>0</v>
      </c>
      <c r="E431" s="20">
        <v>0</v>
      </c>
      <c r="F431" s="20">
        <v>392</v>
      </c>
      <c r="G431" s="20">
        <v>449</v>
      </c>
      <c r="H431" s="76">
        <f t="shared" si="24"/>
        <v>0</v>
      </c>
      <c r="I431" s="70">
        <f t="shared" si="25"/>
        <v>0</v>
      </c>
      <c r="J431" s="70">
        <f t="shared" si="26"/>
        <v>0</v>
      </c>
      <c r="K431" s="70">
        <f t="shared" si="27"/>
        <v>114.540816326531</v>
      </c>
    </row>
    <row r="432" ht="20.25" customHeight="1" spans="1:11">
      <c r="A432" s="67"/>
      <c r="B432" s="84" t="s">
        <v>422</v>
      </c>
      <c r="C432" s="20">
        <v>0</v>
      </c>
      <c r="D432" s="20">
        <v>0</v>
      </c>
      <c r="E432" s="20">
        <v>132</v>
      </c>
      <c r="F432" s="20">
        <v>14</v>
      </c>
      <c r="G432" s="20">
        <v>132</v>
      </c>
      <c r="H432" s="76">
        <f t="shared" si="24"/>
        <v>0</v>
      </c>
      <c r="I432" s="70">
        <f t="shared" si="25"/>
        <v>0</v>
      </c>
      <c r="J432" s="70">
        <f t="shared" si="26"/>
        <v>100</v>
      </c>
      <c r="K432" s="70">
        <f t="shared" si="27"/>
        <v>942.857142857143</v>
      </c>
    </row>
    <row r="433" ht="20.25" customHeight="1" spans="1:11">
      <c r="A433" s="67"/>
      <c r="B433" s="84" t="s">
        <v>423</v>
      </c>
      <c r="C433" s="20">
        <v>0</v>
      </c>
      <c r="D433" s="20">
        <v>0</v>
      </c>
      <c r="E433" s="20">
        <v>0</v>
      </c>
      <c r="F433" s="20">
        <v>14</v>
      </c>
      <c r="G433" s="20">
        <v>132</v>
      </c>
      <c r="H433" s="76">
        <f t="shared" si="24"/>
        <v>0</v>
      </c>
      <c r="I433" s="70">
        <f t="shared" si="25"/>
        <v>0</v>
      </c>
      <c r="J433" s="70">
        <f t="shared" si="26"/>
        <v>0</v>
      </c>
      <c r="K433" s="70">
        <f t="shared" si="27"/>
        <v>942.857142857143</v>
      </c>
    </row>
    <row r="434" ht="20.25" customHeight="1" spans="1:11">
      <c r="A434" s="67" t="s">
        <v>424</v>
      </c>
      <c r="B434" s="84" t="s">
        <v>102</v>
      </c>
      <c r="C434" s="20">
        <v>0</v>
      </c>
      <c r="D434" s="20">
        <v>144</v>
      </c>
      <c r="E434" s="20">
        <v>551</v>
      </c>
      <c r="F434" s="20">
        <v>360</v>
      </c>
      <c r="G434" s="20">
        <v>551</v>
      </c>
      <c r="H434" s="76">
        <f t="shared" si="24"/>
        <v>0</v>
      </c>
      <c r="I434" s="70">
        <f t="shared" si="25"/>
        <v>382.638888888889</v>
      </c>
      <c r="J434" s="70">
        <f t="shared" si="26"/>
        <v>100</v>
      </c>
      <c r="K434" s="70">
        <f t="shared" si="27"/>
        <v>153.055555555556</v>
      </c>
    </row>
    <row r="435" ht="20.25" customHeight="1" spans="1:11">
      <c r="A435" s="67"/>
      <c r="B435" s="84" t="s">
        <v>425</v>
      </c>
      <c r="C435" s="20">
        <v>0</v>
      </c>
      <c r="D435" s="20">
        <v>0</v>
      </c>
      <c r="E435" s="20">
        <v>20</v>
      </c>
      <c r="F435" s="20">
        <v>0</v>
      </c>
      <c r="G435" s="20">
        <v>20</v>
      </c>
      <c r="H435" s="76">
        <f t="shared" si="24"/>
        <v>0</v>
      </c>
      <c r="I435" s="70">
        <f t="shared" si="25"/>
        <v>0</v>
      </c>
      <c r="J435" s="70">
        <f t="shared" si="26"/>
        <v>100</v>
      </c>
      <c r="K435" s="70">
        <f t="shared" si="27"/>
        <v>0</v>
      </c>
    </row>
    <row r="436" ht="20.25" customHeight="1" spans="1:11">
      <c r="A436" s="67"/>
      <c r="B436" s="84" t="s">
        <v>147</v>
      </c>
      <c r="C436" s="20">
        <v>0</v>
      </c>
      <c r="D436" s="20">
        <v>0</v>
      </c>
      <c r="E436" s="20">
        <v>0</v>
      </c>
      <c r="F436" s="20">
        <v>0</v>
      </c>
      <c r="G436" s="20">
        <v>20</v>
      </c>
      <c r="H436" s="76">
        <f t="shared" si="24"/>
        <v>0</v>
      </c>
      <c r="I436" s="70">
        <f t="shared" si="25"/>
        <v>0</v>
      </c>
      <c r="J436" s="70">
        <f t="shared" si="26"/>
        <v>0</v>
      </c>
      <c r="K436" s="70">
        <f t="shared" si="27"/>
        <v>0</v>
      </c>
    </row>
    <row r="437" ht="20.25" customHeight="1" spans="1:11">
      <c r="A437" s="67"/>
      <c r="B437" s="84" t="s">
        <v>148</v>
      </c>
      <c r="C437" s="20">
        <v>0</v>
      </c>
      <c r="D437" s="20">
        <v>0</v>
      </c>
      <c r="E437" s="20">
        <v>0</v>
      </c>
      <c r="F437" s="20">
        <v>0</v>
      </c>
      <c r="G437" s="20">
        <v>0</v>
      </c>
      <c r="H437" s="76">
        <f t="shared" si="24"/>
        <v>0</v>
      </c>
      <c r="I437" s="70">
        <f t="shared" si="25"/>
        <v>0</v>
      </c>
      <c r="J437" s="70">
        <f t="shared" si="26"/>
        <v>0</v>
      </c>
      <c r="K437" s="70">
        <f t="shared" si="27"/>
        <v>0</v>
      </c>
    </row>
    <row r="438" ht="20.25" customHeight="1" spans="1:11">
      <c r="A438" s="67"/>
      <c r="B438" s="84" t="s">
        <v>149</v>
      </c>
      <c r="C438" s="20">
        <v>0</v>
      </c>
      <c r="D438" s="20">
        <v>0</v>
      </c>
      <c r="E438" s="20">
        <v>0</v>
      </c>
      <c r="F438" s="20">
        <v>0</v>
      </c>
      <c r="G438" s="20">
        <v>0</v>
      </c>
      <c r="H438" s="76">
        <f t="shared" si="24"/>
        <v>0</v>
      </c>
      <c r="I438" s="70">
        <f t="shared" si="25"/>
        <v>0</v>
      </c>
      <c r="J438" s="70">
        <f t="shared" si="26"/>
        <v>0</v>
      </c>
      <c r="K438" s="70">
        <f t="shared" si="27"/>
        <v>0</v>
      </c>
    </row>
    <row r="439" ht="20.25" customHeight="1" spans="1:11">
      <c r="A439" s="67"/>
      <c r="B439" s="84" t="s">
        <v>426</v>
      </c>
      <c r="C439" s="20">
        <v>0</v>
      </c>
      <c r="D439" s="20">
        <v>0</v>
      </c>
      <c r="E439" s="20">
        <v>0</v>
      </c>
      <c r="F439" s="20">
        <v>0</v>
      </c>
      <c r="G439" s="20">
        <v>0</v>
      </c>
      <c r="H439" s="76">
        <f t="shared" si="24"/>
        <v>0</v>
      </c>
      <c r="I439" s="70">
        <f t="shared" si="25"/>
        <v>0</v>
      </c>
      <c r="J439" s="70">
        <f t="shared" si="26"/>
        <v>0</v>
      </c>
      <c r="K439" s="70">
        <f t="shared" si="27"/>
        <v>0</v>
      </c>
    </row>
    <row r="440" ht="20.25" customHeight="1" spans="1:11">
      <c r="A440" s="67"/>
      <c r="B440" s="84" t="s">
        <v>427</v>
      </c>
      <c r="C440" s="20">
        <v>0</v>
      </c>
      <c r="D440" s="20">
        <v>0</v>
      </c>
      <c r="E440" s="20">
        <v>0</v>
      </c>
      <c r="F440" s="20">
        <v>0</v>
      </c>
      <c r="G440" s="20">
        <v>0</v>
      </c>
      <c r="H440" s="76">
        <f t="shared" si="24"/>
        <v>0</v>
      </c>
      <c r="I440" s="70">
        <f t="shared" si="25"/>
        <v>0</v>
      </c>
      <c r="J440" s="70">
        <f t="shared" si="26"/>
        <v>0</v>
      </c>
      <c r="K440" s="70">
        <f t="shared" si="27"/>
        <v>0</v>
      </c>
    </row>
    <row r="441" ht="20.25" customHeight="1" spans="1:11">
      <c r="A441" s="67"/>
      <c r="B441" s="84" t="s">
        <v>428</v>
      </c>
      <c r="C441" s="20">
        <v>0</v>
      </c>
      <c r="D441" s="20">
        <v>0</v>
      </c>
      <c r="E441" s="20">
        <v>0</v>
      </c>
      <c r="F441" s="20">
        <v>0</v>
      </c>
      <c r="G441" s="20">
        <v>0</v>
      </c>
      <c r="H441" s="76">
        <f t="shared" si="24"/>
        <v>0</v>
      </c>
      <c r="I441" s="70">
        <f t="shared" si="25"/>
        <v>0</v>
      </c>
      <c r="J441" s="70">
        <f t="shared" si="26"/>
        <v>0</v>
      </c>
      <c r="K441" s="70">
        <f t="shared" si="27"/>
        <v>0</v>
      </c>
    </row>
    <row r="442" ht="20.25" customHeight="1" spans="1:11">
      <c r="A442" s="67"/>
      <c r="B442" s="84" t="s">
        <v>429</v>
      </c>
      <c r="C442" s="20">
        <v>0</v>
      </c>
      <c r="D442" s="20">
        <v>0</v>
      </c>
      <c r="E442" s="20">
        <v>0</v>
      </c>
      <c r="F442" s="20">
        <v>0</v>
      </c>
      <c r="G442" s="20">
        <v>0</v>
      </c>
      <c r="H442" s="76">
        <f t="shared" si="24"/>
        <v>0</v>
      </c>
      <c r="I442" s="70">
        <f t="shared" si="25"/>
        <v>0</v>
      </c>
      <c r="J442" s="70">
        <f t="shared" si="26"/>
        <v>0</v>
      </c>
      <c r="K442" s="70">
        <f t="shared" si="27"/>
        <v>0</v>
      </c>
    </row>
    <row r="443" ht="20.25" customHeight="1" spans="1:11">
      <c r="A443" s="67"/>
      <c r="B443" s="84" t="s">
        <v>430</v>
      </c>
      <c r="C443" s="20">
        <v>0</v>
      </c>
      <c r="D443" s="20">
        <v>0</v>
      </c>
      <c r="E443" s="20">
        <v>0</v>
      </c>
      <c r="F443" s="20">
        <v>0</v>
      </c>
      <c r="G443" s="20">
        <v>0</v>
      </c>
      <c r="H443" s="76">
        <f t="shared" si="24"/>
        <v>0</v>
      </c>
      <c r="I443" s="70">
        <f t="shared" si="25"/>
        <v>0</v>
      </c>
      <c r="J443" s="70">
        <f t="shared" si="26"/>
        <v>0</v>
      </c>
      <c r="K443" s="70">
        <f t="shared" si="27"/>
        <v>0</v>
      </c>
    </row>
    <row r="444" ht="20.25" customHeight="1" spans="1:11">
      <c r="A444" s="67"/>
      <c r="B444" s="84" t="s">
        <v>431</v>
      </c>
      <c r="C444" s="20">
        <v>0</v>
      </c>
      <c r="D444" s="20">
        <v>0</v>
      </c>
      <c r="E444" s="20">
        <v>0</v>
      </c>
      <c r="F444" s="20">
        <v>0</v>
      </c>
      <c r="G444" s="20">
        <v>0</v>
      </c>
      <c r="H444" s="76">
        <f t="shared" si="24"/>
        <v>0</v>
      </c>
      <c r="I444" s="70">
        <f t="shared" si="25"/>
        <v>0</v>
      </c>
      <c r="J444" s="70">
        <f t="shared" si="26"/>
        <v>0</v>
      </c>
      <c r="K444" s="70">
        <f t="shared" si="27"/>
        <v>0</v>
      </c>
    </row>
    <row r="445" ht="20.25" customHeight="1" spans="1:11">
      <c r="A445" s="67"/>
      <c r="B445" s="84" t="s">
        <v>432</v>
      </c>
      <c r="C445" s="20">
        <v>0</v>
      </c>
      <c r="D445" s="20">
        <v>0</v>
      </c>
      <c r="E445" s="20">
        <v>0</v>
      </c>
      <c r="F445" s="20">
        <v>0</v>
      </c>
      <c r="G445" s="20">
        <v>0</v>
      </c>
      <c r="H445" s="76">
        <f t="shared" si="24"/>
        <v>0</v>
      </c>
      <c r="I445" s="70">
        <f t="shared" si="25"/>
        <v>0</v>
      </c>
      <c r="J445" s="70">
        <f t="shared" si="26"/>
        <v>0</v>
      </c>
      <c r="K445" s="70">
        <f t="shared" si="27"/>
        <v>0</v>
      </c>
    </row>
    <row r="446" ht="20.25" customHeight="1" spans="1:11">
      <c r="A446" s="67"/>
      <c r="B446" s="84" t="s">
        <v>433</v>
      </c>
      <c r="C446" s="20">
        <v>0</v>
      </c>
      <c r="D446" s="20">
        <v>0</v>
      </c>
      <c r="E446" s="20">
        <v>0</v>
      </c>
      <c r="F446" s="20">
        <v>0</v>
      </c>
      <c r="G446" s="20">
        <v>0</v>
      </c>
      <c r="H446" s="76">
        <f t="shared" si="24"/>
        <v>0</v>
      </c>
      <c r="I446" s="70">
        <f t="shared" si="25"/>
        <v>0</v>
      </c>
      <c r="J446" s="70">
        <f t="shared" si="26"/>
        <v>0</v>
      </c>
      <c r="K446" s="70">
        <f t="shared" si="27"/>
        <v>0</v>
      </c>
    </row>
    <row r="447" ht="20.25" customHeight="1" spans="1:11">
      <c r="A447" s="67"/>
      <c r="B447" s="84" t="s">
        <v>434</v>
      </c>
      <c r="C447" s="20">
        <v>0</v>
      </c>
      <c r="D447" s="20">
        <v>0</v>
      </c>
      <c r="E447" s="20">
        <v>0</v>
      </c>
      <c r="F447" s="20">
        <v>0</v>
      </c>
      <c r="G447" s="20">
        <v>0</v>
      </c>
      <c r="H447" s="76">
        <f t="shared" si="24"/>
        <v>0</v>
      </c>
      <c r="I447" s="70">
        <f t="shared" si="25"/>
        <v>0</v>
      </c>
      <c r="J447" s="70">
        <f t="shared" si="26"/>
        <v>0</v>
      </c>
      <c r="K447" s="70">
        <f t="shared" si="27"/>
        <v>0</v>
      </c>
    </row>
    <row r="448" ht="20.25" customHeight="1" spans="1:11">
      <c r="A448" s="67"/>
      <c r="B448" s="84" t="s">
        <v>435</v>
      </c>
      <c r="C448" s="20">
        <v>0</v>
      </c>
      <c r="D448" s="20">
        <v>0</v>
      </c>
      <c r="E448" s="20">
        <v>0</v>
      </c>
      <c r="F448" s="20">
        <v>0</v>
      </c>
      <c r="G448" s="20">
        <v>0</v>
      </c>
      <c r="H448" s="76">
        <f t="shared" si="24"/>
        <v>0</v>
      </c>
      <c r="I448" s="70">
        <f t="shared" si="25"/>
        <v>0</v>
      </c>
      <c r="J448" s="70">
        <f t="shared" si="26"/>
        <v>0</v>
      </c>
      <c r="K448" s="70">
        <f t="shared" si="27"/>
        <v>0</v>
      </c>
    </row>
    <row r="449" ht="20.25" customHeight="1" spans="1:11">
      <c r="A449" s="67"/>
      <c r="B449" s="84" t="s">
        <v>436</v>
      </c>
      <c r="C449" s="20">
        <v>0</v>
      </c>
      <c r="D449" s="20">
        <v>0</v>
      </c>
      <c r="E449" s="20">
        <v>0</v>
      </c>
      <c r="F449" s="20">
        <v>0</v>
      </c>
      <c r="G449" s="20">
        <v>0</v>
      </c>
      <c r="H449" s="76">
        <f t="shared" si="24"/>
        <v>0</v>
      </c>
      <c r="I449" s="70">
        <f t="shared" si="25"/>
        <v>0</v>
      </c>
      <c r="J449" s="70">
        <f t="shared" si="26"/>
        <v>0</v>
      </c>
      <c r="K449" s="70">
        <f t="shared" si="27"/>
        <v>0</v>
      </c>
    </row>
    <row r="450" ht="20.25" customHeight="1" spans="1:11">
      <c r="A450" s="67"/>
      <c r="B450" s="84" t="s">
        <v>428</v>
      </c>
      <c r="C450" s="20">
        <v>0</v>
      </c>
      <c r="D450" s="20">
        <v>0</v>
      </c>
      <c r="E450" s="20">
        <v>0</v>
      </c>
      <c r="F450" s="20">
        <v>0</v>
      </c>
      <c r="G450" s="20">
        <v>0</v>
      </c>
      <c r="H450" s="76">
        <f t="shared" si="24"/>
        <v>0</v>
      </c>
      <c r="I450" s="70">
        <f t="shared" si="25"/>
        <v>0</v>
      </c>
      <c r="J450" s="70">
        <f t="shared" si="26"/>
        <v>0</v>
      </c>
      <c r="K450" s="70">
        <f t="shared" si="27"/>
        <v>0</v>
      </c>
    </row>
    <row r="451" ht="20.25" customHeight="1" spans="1:11">
      <c r="A451" s="67"/>
      <c r="B451" s="84" t="s">
        <v>437</v>
      </c>
      <c r="C451" s="20">
        <v>0</v>
      </c>
      <c r="D451" s="20">
        <v>0</v>
      </c>
      <c r="E451" s="20">
        <v>0</v>
      </c>
      <c r="F451" s="20">
        <v>0</v>
      </c>
      <c r="G451" s="20">
        <v>0</v>
      </c>
      <c r="H451" s="76">
        <f t="shared" si="24"/>
        <v>0</v>
      </c>
      <c r="I451" s="70">
        <f t="shared" si="25"/>
        <v>0</v>
      </c>
      <c r="J451" s="70">
        <f t="shared" si="26"/>
        <v>0</v>
      </c>
      <c r="K451" s="70">
        <f t="shared" si="27"/>
        <v>0</v>
      </c>
    </row>
    <row r="452" ht="20.25" customHeight="1" spans="1:11">
      <c r="A452" s="67"/>
      <c r="B452" s="84" t="s">
        <v>438</v>
      </c>
      <c r="C452" s="20">
        <v>0</v>
      </c>
      <c r="D452" s="20">
        <v>0</v>
      </c>
      <c r="E452" s="20">
        <v>0</v>
      </c>
      <c r="F452" s="20">
        <v>0</v>
      </c>
      <c r="G452" s="20">
        <v>0</v>
      </c>
      <c r="H452" s="76">
        <f t="shared" ref="H452:H515" si="28">IF(C452&lt;&gt;0,(G452/C452)*100,0)</f>
        <v>0</v>
      </c>
      <c r="I452" s="70">
        <f t="shared" ref="I452:I515" si="29">IF(D452&lt;&gt;0,(G452/D452)*100,0)</f>
        <v>0</v>
      </c>
      <c r="J452" s="70">
        <f t="shared" ref="J452:J515" si="30">IF(E452&lt;&gt;0,(G452/E452)*100,0)</f>
        <v>0</v>
      </c>
      <c r="K452" s="70">
        <f t="shared" ref="K452:K515" si="31">IF(F452&lt;&gt;0,(G452/F452)*100,0)</f>
        <v>0</v>
      </c>
    </row>
    <row r="453" ht="20.25" customHeight="1" spans="1:11">
      <c r="A453" s="67"/>
      <c r="B453" s="84" t="s">
        <v>439</v>
      </c>
      <c r="C453" s="20">
        <v>0</v>
      </c>
      <c r="D453" s="20">
        <v>0</v>
      </c>
      <c r="E453" s="20">
        <v>0</v>
      </c>
      <c r="F453" s="20">
        <v>0</v>
      </c>
      <c r="G453" s="20">
        <v>0</v>
      </c>
      <c r="H453" s="76">
        <f t="shared" si="28"/>
        <v>0</v>
      </c>
      <c r="I453" s="70">
        <f t="shared" si="29"/>
        <v>0</v>
      </c>
      <c r="J453" s="70">
        <f t="shared" si="30"/>
        <v>0</v>
      </c>
      <c r="K453" s="70">
        <f t="shared" si="31"/>
        <v>0</v>
      </c>
    </row>
    <row r="454" ht="20.25" customHeight="1" spans="1:11">
      <c r="A454" s="67"/>
      <c r="B454" s="84" t="s">
        <v>440</v>
      </c>
      <c r="C454" s="20">
        <v>0</v>
      </c>
      <c r="D454" s="20">
        <v>0</v>
      </c>
      <c r="E454" s="20">
        <v>0</v>
      </c>
      <c r="F454" s="20">
        <v>0</v>
      </c>
      <c r="G454" s="20">
        <v>0</v>
      </c>
      <c r="H454" s="76">
        <f t="shared" si="28"/>
        <v>0</v>
      </c>
      <c r="I454" s="70">
        <f t="shared" si="29"/>
        <v>0</v>
      </c>
      <c r="J454" s="70">
        <f t="shared" si="30"/>
        <v>0</v>
      </c>
      <c r="K454" s="70">
        <f t="shared" si="31"/>
        <v>0</v>
      </c>
    </row>
    <row r="455" ht="20.25" customHeight="1" spans="1:11">
      <c r="A455" s="67"/>
      <c r="B455" s="84" t="s">
        <v>441</v>
      </c>
      <c r="C455" s="20">
        <v>0</v>
      </c>
      <c r="D455" s="20">
        <v>144</v>
      </c>
      <c r="E455" s="20">
        <v>297</v>
      </c>
      <c r="F455" s="20">
        <v>211</v>
      </c>
      <c r="G455" s="20">
        <v>297</v>
      </c>
      <c r="H455" s="76">
        <f t="shared" si="28"/>
        <v>0</v>
      </c>
      <c r="I455" s="70">
        <f t="shared" si="29"/>
        <v>206.25</v>
      </c>
      <c r="J455" s="70">
        <f t="shared" si="30"/>
        <v>100</v>
      </c>
      <c r="K455" s="70">
        <f t="shared" si="31"/>
        <v>140.758293838863</v>
      </c>
    </row>
    <row r="456" ht="20.25" customHeight="1" spans="1:11">
      <c r="A456" s="67"/>
      <c r="B456" s="84" t="s">
        <v>428</v>
      </c>
      <c r="C456" s="20">
        <v>0</v>
      </c>
      <c r="D456" s="20">
        <v>0</v>
      </c>
      <c r="E456" s="20">
        <v>0</v>
      </c>
      <c r="F456" s="20">
        <v>0</v>
      </c>
      <c r="G456" s="20">
        <v>0</v>
      </c>
      <c r="H456" s="76">
        <f t="shared" si="28"/>
        <v>0</v>
      </c>
      <c r="I456" s="70">
        <f t="shared" si="29"/>
        <v>0</v>
      </c>
      <c r="J456" s="70">
        <f t="shared" si="30"/>
        <v>0</v>
      </c>
      <c r="K456" s="70">
        <f t="shared" si="31"/>
        <v>0</v>
      </c>
    </row>
    <row r="457" ht="20.25" customHeight="1" spans="1:11">
      <c r="A457" s="67"/>
      <c r="B457" s="84" t="s">
        <v>442</v>
      </c>
      <c r="C457" s="20">
        <v>0</v>
      </c>
      <c r="D457" s="20">
        <v>0</v>
      </c>
      <c r="E457" s="20">
        <v>0</v>
      </c>
      <c r="F457" s="20">
        <v>0</v>
      </c>
      <c r="G457" s="20">
        <v>0</v>
      </c>
      <c r="H457" s="76">
        <f t="shared" si="28"/>
        <v>0</v>
      </c>
      <c r="I457" s="70">
        <f t="shared" si="29"/>
        <v>0</v>
      </c>
      <c r="J457" s="70">
        <f t="shared" si="30"/>
        <v>0</v>
      </c>
      <c r="K457" s="70">
        <f t="shared" si="31"/>
        <v>0</v>
      </c>
    </row>
    <row r="458" ht="20.25" customHeight="1" spans="1:11">
      <c r="A458" s="67"/>
      <c r="B458" s="84" t="s">
        <v>443</v>
      </c>
      <c r="C458" s="20">
        <v>0</v>
      </c>
      <c r="D458" s="20">
        <v>0</v>
      </c>
      <c r="E458" s="20">
        <v>0</v>
      </c>
      <c r="F458" s="20">
        <v>0</v>
      </c>
      <c r="G458" s="20">
        <v>0</v>
      </c>
      <c r="H458" s="76">
        <f t="shared" si="28"/>
        <v>0</v>
      </c>
      <c r="I458" s="70">
        <f t="shared" si="29"/>
        <v>0</v>
      </c>
      <c r="J458" s="70">
        <f t="shared" si="30"/>
        <v>0</v>
      </c>
      <c r="K458" s="70">
        <f t="shared" si="31"/>
        <v>0</v>
      </c>
    </row>
    <row r="459" ht="20.25" customHeight="1" spans="1:11">
      <c r="A459" s="67"/>
      <c r="B459" s="84" t="s">
        <v>444</v>
      </c>
      <c r="C459" s="20">
        <v>0</v>
      </c>
      <c r="D459" s="20">
        <v>0</v>
      </c>
      <c r="E459" s="20">
        <v>0</v>
      </c>
      <c r="F459" s="20">
        <v>211</v>
      </c>
      <c r="G459" s="20">
        <v>297</v>
      </c>
      <c r="H459" s="76">
        <f t="shared" si="28"/>
        <v>0</v>
      </c>
      <c r="I459" s="70">
        <f t="shared" si="29"/>
        <v>0</v>
      </c>
      <c r="J459" s="70">
        <f t="shared" si="30"/>
        <v>0</v>
      </c>
      <c r="K459" s="70">
        <f t="shared" si="31"/>
        <v>140.758293838863</v>
      </c>
    </row>
    <row r="460" ht="20.25" customHeight="1" spans="1:11">
      <c r="A460" s="67"/>
      <c r="B460" s="84" t="s">
        <v>445</v>
      </c>
      <c r="C460" s="20">
        <v>0</v>
      </c>
      <c r="D460" s="20">
        <v>0</v>
      </c>
      <c r="E460" s="20">
        <v>10</v>
      </c>
      <c r="F460" s="20">
        <v>0</v>
      </c>
      <c r="G460" s="20">
        <v>10</v>
      </c>
      <c r="H460" s="76">
        <f t="shared" si="28"/>
        <v>0</v>
      </c>
      <c r="I460" s="70">
        <f t="shared" si="29"/>
        <v>0</v>
      </c>
      <c r="J460" s="70">
        <f t="shared" si="30"/>
        <v>100</v>
      </c>
      <c r="K460" s="70">
        <f t="shared" si="31"/>
        <v>0</v>
      </c>
    </row>
    <row r="461" ht="20.25" customHeight="1" spans="1:11">
      <c r="A461" s="67"/>
      <c r="B461" s="84" t="s">
        <v>428</v>
      </c>
      <c r="C461" s="20">
        <v>0</v>
      </c>
      <c r="D461" s="20">
        <v>0</v>
      </c>
      <c r="E461" s="20">
        <v>0</v>
      </c>
      <c r="F461" s="20">
        <v>0</v>
      </c>
      <c r="G461" s="20">
        <v>0</v>
      </c>
      <c r="H461" s="76">
        <f t="shared" si="28"/>
        <v>0</v>
      </c>
      <c r="I461" s="70">
        <f t="shared" si="29"/>
        <v>0</v>
      </c>
      <c r="J461" s="70">
        <f t="shared" si="30"/>
        <v>0</v>
      </c>
      <c r="K461" s="70">
        <f t="shared" si="31"/>
        <v>0</v>
      </c>
    </row>
    <row r="462" ht="20.25" customHeight="1" spans="1:11">
      <c r="A462" s="67"/>
      <c r="B462" s="84" t="s">
        <v>446</v>
      </c>
      <c r="C462" s="20">
        <v>0</v>
      </c>
      <c r="D462" s="20">
        <v>0</v>
      </c>
      <c r="E462" s="20">
        <v>0</v>
      </c>
      <c r="F462" s="20">
        <v>0</v>
      </c>
      <c r="G462" s="20">
        <v>10</v>
      </c>
      <c r="H462" s="76">
        <f t="shared" si="28"/>
        <v>0</v>
      </c>
      <c r="I462" s="70">
        <f t="shared" si="29"/>
        <v>0</v>
      </c>
      <c r="J462" s="70">
        <f t="shared" si="30"/>
        <v>0</v>
      </c>
      <c r="K462" s="70">
        <f t="shared" si="31"/>
        <v>0</v>
      </c>
    </row>
    <row r="463" ht="20.25" customHeight="1" spans="1:11">
      <c r="A463" s="67"/>
      <c r="B463" s="84" t="s">
        <v>447</v>
      </c>
      <c r="C463" s="20">
        <v>0</v>
      </c>
      <c r="D463" s="20">
        <v>0</v>
      </c>
      <c r="E463" s="20">
        <v>0</v>
      </c>
      <c r="F463" s="20">
        <v>0</v>
      </c>
      <c r="G463" s="20">
        <v>0</v>
      </c>
      <c r="H463" s="76">
        <f t="shared" si="28"/>
        <v>0</v>
      </c>
      <c r="I463" s="70">
        <f t="shared" si="29"/>
        <v>0</v>
      </c>
      <c r="J463" s="70">
        <f t="shared" si="30"/>
        <v>0</v>
      </c>
      <c r="K463" s="70">
        <f t="shared" si="31"/>
        <v>0</v>
      </c>
    </row>
    <row r="464" ht="20.25" customHeight="1" spans="1:11">
      <c r="A464" s="67"/>
      <c r="B464" s="84" t="s">
        <v>448</v>
      </c>
      <c r="C464" s="20">
        <v>0</v>
      </c>
      <c r="D464" s="20">
        <v>0</v>
      </c>
      <c r="E464" s="20">
        <v>0</v>
      </c>
      <c r="F464" s="20">
        <v>0</v>
      </c>
      <c r="G464" s="20">
        <v>0</v>
      </c>
      <c r="H464" s="76">
        <f t="shared" si="28"/>
        <v>0</v>
      </c>
      <c r="I464" s="70">
        <f t="shared" si="29"/>
        <v>0</v>
      </c>
      <c r="J464" s="70">
        <f t="shared" si="30"/>
        <v>0</v>
      </c>
      <c r="K464" s="70">
        <f t="shared" si="31"/>
        <v>0</v>
      </c>
    </row>
    <row r="465" ht="20.25" customHeight="1" spans="1:11">
      <c r="A465" s="67"/>
      <c r="B465" s="84" t="s">
        <v>449</v>
      </c>
      <c r="C465" s="20">
        <v>0</v>
      </c>
      <c r="D465" s="20">
        <v>0</v>
      </c>
      <c r="E465" s="20">
        <v>0</v>
      </c>
      <c r="F465" s="20">
        <v>0</v>
      </c>
      <c r="G465" s="20">
        <v>0</v>
      </c>
      <c r="H465" s="76">
        <f t="shared" si="28"/>
        <v>0</v>
      </c>
      <c r="I465" s="70">
        <f t="shared" si="29"/>
        <v>0</v>
      </c>
      <c r="J465" s="70">
        <f t="shared" si="30"/>
        <v>0</v>
      </c>
      <c r="K465" s="70">
        <f t="shared" si="31"/>
        <v>0</v>
      </c>
    </row>
    <row r="466" ht="20.25" customHeight="1" spans="1:11">
      <c r="A466" s="67"/>
      <c r="B466" s="84" t="s">
        <v>450</v>
      </c>
      <c r="C466" s="20">
        <v>0</v>
      </c>
      <c r="D466" s="20">
        <v>0</v>
      </c>
      <c r="E466" s="20">
        <v>0</v>
      </c>
      <c r="F466" s="20">
        <v>0</v>
      </c>
      <c r="G466" s="20">
        <v>0</v>
      </c>
      <c r="H466" s="76">
        <f t="shared" si="28"/>
        <v>0</v>
      </c>
      <c r="I466" s="70">
        <f t="shared" si="29"/>
        <v>0</v>
      </c>
      <c r="J466" s="70">
        <f t="shared" si="30"/>
        <v>0</v>
      </c>
      <c r="K466" s="70">
        <f t="shared" si="31"/>
        <v>0</v>
      </c>
    </row>
    <row r="467" ht="20.25" customHeight="1" spans="1:11">
      <c r="A467" s="67"/>
      <c r="B467" s="84" t="s">
        <v>451</v>
      </c>
      <c r="C467" s="20">
        <v>0</v>
      </c>
      <c r="D467" s="20">
        <v>0</v>
      </c>
      <c r="E467" s="20">
        <v>0</v>
      </c>
      <c r="F467" s="20">
        <v>0</v>
      </c>
      <c r="G467" s="20">
        <v>0</v>
      </c>
      <c r="H467" s="76">
        <f t="shared" si="28"/>
        <v>0</v>
      </c>
      <c r="I467" s="70">
        <f t="shared" si="29"/>
        <v>0</v>
      </c>
      <c r="J467" s="70">
        <f t="shared" si="30"/>
        <v>0</v>
      </c>
      <c r="K467" s="70">
        <f t="shared" si="31"/>
        <v>0</v>
      </c>
    </row>
    <row r="468" ht="20.25" customHeight="1" spans="1:11">
      <c r="A468" s="67"/>
      <c r="B468" s="84" t="s">
        <v>452</v>
      </c>
      <c r="C468" s="20">
        <v>0</v>
      </c>
      <c r="D468" s="20">
        <v>0</v>
      </c>
      <c r="E468" s="20">
        <v>0</v>
      </c>
      <c r="F468" s="20">
        <v>0</v>
      </c>
      <c r="G468" s="20">
        <v>0</v>
      </c>
      <c r="H468" s="76">
        <f t="shared" si="28"/>
        <v>0</v>
      </c>
      <c r="I468" s="70">
        <f t="shared" si="29"/>
        <v>0</v>
      </c>
      <c r="J468" s="70">
        <f t="shared" si="30"/>
        <v>0</v>
      </c>
      <c r="K468" s="70">
        <f t="shared" si="31"/>
        <v>0</v>
      </c>
    </row>
    <row r="469" ht="20.25" customHeight="1" spans="1:11">
      <c r="A469" s="67"/>
      <c r="B469" s="84" t="s">
        <v>453</v>
      </c>
      <c r="C469" s="20">
        <v>0</v>
      </c>
      <c r="D469" s="20">
        <v>0</v>
      </c>
      <c r="E469" s="20">
        <v>0</v>
      </c>
      <c r="F469" s="20">
        <v>0</v>
      </c>
      <c r="G469" s="20">
        <v>0</v>
      </c>
      <c r="H469" s="76">
        <f t="shared" si="28"/>
        <v>0</v>
      </c>
      <c r="I469" s="70">
        <f t="shared" si="29"/>
        <v>0</v>
      </c>
      <c r="J469" s="70">
        <f t="shared" si="30"/>
        <v>0</v>
      </c>
      <c r="K469" s="70">
        <f t="shared" si="31"/>
        <v>0</v>
      </c>
    </row>
    <row r="470" ht="20.25" customHeight="1" spans="1:11">
      <c r="A470" s="67"/>
      <c r="B470" s="84" t="s">
        <v>454</v>
      </c>
      <c r="C470" s="20">
        <v>0</v>
      </c>
      <c r="D470" s="20">
        <v>0</v>
      </c>
      <c r="E470" s="20">
        <v>207</v>
      </c>
      <c r="F470" s="20">
        <v>149</v>
      </c>
      <c r="G470" s="20">
        <v>207</v>
      </c>
      <c r="H470" s="76">
        <f t="shared" si="28"/>
        <v>0</v>
      </c>
      <c r="I470" s="70">
        <f t="shared" si="29"/>
        <v>0</v>
      </c>
      <c r="J470" s="70">
        <f t="shared" si="30"/>
        <v>100</v>
      </c>
      <c r="K470" s="70">
        <f t="shared" si="31"/>
        <v>138.926174496644</v>
      </c>
    </row>
    <row r="471" ht="20.25" customHeight="1" spans="1:11">
      <c r="A471" s="67"/>
      <c r="B471" s="84" t="s">
        <v>428</v>
      </c>
      <c r="C471" s="20">
        <v>0</v>
      </c>
      <c r="D471" s="20">
        <v>0</v>
      </c>
      <c r="E471" s="20">
        <v>0</v>
      </c>
      <c r="F471" s="20">
        <v>134</v>
      </c>
      <c r="G471" s="20">
        <v>151</v>
      </c>
      <c r="H471" s="76">
        <f t="shared" si="28"/>
        <v>0</v>
      </c>
      <c r="I471" s="70">
        <f t="shared" si="29"/>
        <v>0</v>
      </c>
      <c r="J471" s="70">
        <f t="shared" si="30"/>
        <v>0</v>
      </c>
      <c r="K471" s="70">
        <f t="shared" si="31"/>
        <v>112.686567164179</v>
      </c>
    </row>
    <row r="472" ht="20.25" customHeight="1" spans="1:11">
      <c r="A472" s="67"/>
      <c r="B472" s="84" t="s">
        <v>455</v>
      </c>
      <c r="C472" s="20">
        <v>0</v>
      </c>
      <c r="D472" s="20">
        <v>0</v>
      </c>
      <c r="E472" s="20">
        <v>0</v>
      </c>
      <c r="F472" s="20">
        <v>15</v>
      </c>
      <c r="G472" s="20">
        <v>33</v>
      </c>
      <c r="H472" s="76">
        <f t="shared" si="28"/>
        <v>0</v>
      </c>
      <c r="I472" s="70">
        <f t="shared" si="29"/>
        <v>0</v>
      </c>
      <c r="J472" s="70">
        <f t="shared" si="30"/>
        <v>0</v>
      </c>
      <c r="K472" s="70">
        <f t="shared" si="31"/>
        <v>220</v>
      </c>
    </row>
    <row r="473" ht="20.25" customHeight="1" spans="1:11">
      <c r="A473" s="67"/>
      <c r="B473" s="84" t="s">
        <v>456</v>
      </c>
      <c r="C473" s="20">
        <v>0</v>
      </c>
      <c r="D473" s="20">
        <v>0</v>
      </c>
      <c r="E473" s="20">
        <v>0</v>
      </c>
      <c r="F473" s="20">
        <v>0</v>
      </c>
      <c r="G473" s="20">
        <v>0</v>
      </c>
      <c r="H473" s="76">
        <f t="shared" si="28"/>
        <v>0</v>
      </c>
      <c r="I473" s="70">
        <f t="shared" si="29"/>
        <v>0</v>
      </c>
      <c r="J473" s="70">
        <f t="shared" si="30"/>
        <v>0</v>
      </c>
      <c r="K473" s="70">
        <f t="shared" si="31"/>
        <v>0</v>
      </c>
    </row>
    <row r="474" ht="20.25" customHeight="1" spans="1:11">
      <c r="A474" s="67"/>
      <c r="B474" s="84" t="s">
        <v>457</v>
      </c>
      <c r="C474" s="20">
        <v>0</v>
      </c>
      <c r="D474" s="20">
        <v>0</v>
      </c>
      <c r="E474" s="20">
        <v>0</v>
      </c>
      <c r="F474" s="20">
        <v>0</v>
      </c>
      <c r="G474" s="20">
        <v>0</v>
      </c>
      <c r="H474" s="76">
        <f t="shared" si="28"/>
        <v>0</v>
      </c>
      <c r="I474" s="70">
        <f t="shared" si="29"/>
        <v>0</v>
      </c>
      <c r="J474" s="70">
        <f t="shared" si="30"/>
        <v>0</v>
      </c>
      <c r="K474" s="70">
        <f t="shared" si="31"/>
        <v>0</v>
      </c>
    </row>
    <row r="475" ht="20.25" customHeight="1" spans="1:11">
      <c r="A475" s="67"/>
      <c r="B475" s="84" t="s">
        <v>458</v>
      </c>
      <c r="C475" s="20">
        <v>0</v>
      </c>
      <c r="D475" s="20">
        <v>0</v>
      </c>
      <c r="E475" s="20">
        <v>0</v>
      </c>
      <c r="F475" s="20">
        <v>0</v>
      </c>
      <c r="G475" s="20">
        <v>0</v>
      </c>
      <c r="H475" s="76">
        <f t="shared" si="28"/>
        <v>0</v>
      </c>
      <c r="I475" s="70">
        <f t="shared" si="29"/>
        <v>0</v>
      </c>
      <c r="J475" s="70">
        <f t="shared" si="30"/>
        <v>0</v>
      </c>
      <c r="K475" s="70">
        <f t="shared" si="31"/>
        <v>0</v>
      </c>
    </row>
    <row r="476" ht="20.25" customHeight="1" spans="1:11">
      <c r="A476" s="67"/>
      <c r="B476" s="84" t="s">
        <v>459</v>
      </c>
      <c r="C476" s="20">
        <v>0</v>
      </c>
      <c r="D476" s="20">
        <v>0</v>
      </c>
      <c r="E476" s="20">
        <v>0</v>
      </c>
      <c r="F476" s="20">
        <v>0</v>
      </c>
      <c r="G476" s="20">
        <v>23</v>
      </c>
      <c r="H476" s="76">
        <f t="shared" si="28"/>
        <v>0</v>
      </c>
      <c r="I476" s="70">
        <f t="shared" si="29"/>
        <v>0</v>
      </c>
      <c r="J476" s="70">
        <f t="shared" si="30"/>
        <v>0</v>
      </c>
      <c r="K476" s="70">
        <f t="shared" si="31"/>
        <v>0</v>
      </c>
    </row>
    <row r="477" ht="20.25" customHeight="1" spans="1:11">
      <c r="A477" s="67"/>
      <c r="B477" s="84" t="s">
        <v>460</v>
      </c>
      <c r="C477" s="20">
        <v>0</v>
      </c>
      <c r="D477" s="20">
        <v>0</v>
      </c>
      <c r="E477" s="20">
        <v>0</v>
      </c>
      <c r="F477" s="20">
        <v>0</v>
      </c>
      <c r="G477" s="20">
        <v>0</v>
      </c>
      <c r="H477" s="76">
        <f t="shared" si="28"/>
        <v>0</v>
      </c>
      <c r="I477" s="70">
        <f t="shared" si="29"/>
        <v>0</v>
      </c>
      <c r="J477" s="70">
        <f t="shared" si="30"/>
        <v>0</v>
      </c>
      <c r="K477" s="70">
        <f t="shared" si="31"/>
        <v>0</v>
      </c>
    </row>
    <row r="478" ht="20.25" customHeight="1" spans="1:11">
      <c r="A478" s="67"/>
      <c r="B478" s="84" t="s">
        <v>461</v>
      </c>
      <c r="C478" s="20">
        <v>0</v>
      </c>
      <c r="D478" s="20">
        <v>0</v>
      </c>
      <c r="E478" s="20">
        <v>0</v>
      </c>
      <c r="F478" s="20">
        <v>0</v>
      </c>
      <c r="G478" s="20">
        <v>0</v>
      </c>
      <c r="H478" s="76">
        <f t="shared" si="28"/>
        <v>0</v>
      </c>
      <c r="I478" s="70">
        <f t="shared" si="29"/>
        <v>0</v>
      </c>
      <c r="J478" s="70">
        <f t="shared" si="30"/>
        <v>0</v>
      </c>
      <c r="K478" s="70">
        <f t="shared" si="31"/>
        <v>0</v>
      </c>
    </row>
    <row r="479" ht="20.25" customHeight="1" spans="1:11">
      <c r="A479" s="67"/>
      <c r="B479" s="84" t="s">
        <v>462</v>
      </c>
      <c r="C479" s="20">
        <v>0</v>
      </c>
      <c r="D479" s="20">
        <v>0</v>
      </c>
      <c r="E479" s="20">
        <v>0</v>
      </c>
      <c r="F479" s="20">
        <v>0</v>
      </c>
      <c r="G479" s="20">
        <v>0</v>
      </c>
      <c r="H479" s="76">
        <f t="shared" si="28"/>
        <v>0</v>
      </c>
      <c r="I479" s="70">
        <f t="shared" si="29"/>
        <v>0</v>
      </c>
      <c r="J479" s="70">
        <f t="shared" si="30"/>
        <v>0</v>
      </c>
      <c r="K479" s="70">
        <f t="shared" si="31"/>
        <v>0</v>
      </c>
    </row>
    <row r="480" ht="20.25" customHeight="1" spans="1:11">
      <c r="A480" s="67"/>
      <c r="B480" s="84" t="s">
        <v>463</v>
      </c>
      <c r="C480" s="20">
        <v>0</v>
      </c>
      <c r="D480" s="20">
        <v>0</v>
      </c>
      <c r="E480" s="20">
        <v>0</v>
      </c>
      <c r="F480" s="20">
        <v>0</v>
      </c>
      <c r="G480" s="20">
        <v>0</v>
      </c>
      <c r="H480" s="76">
        <f t="shared" si="28"/>
        <v>0</v>
      </c>
      <c r="I480" s="70">
        <f t="shared" si="29"/>
        <v>0</v>
      </c>
      <c r="J480" s="70">
        <f t="shared" si="30"/>
        <v>0</v>
      </c>
      <c r="K480" s="70">
        <f t="shared" si="31"/>
        <v>0</v>
      </c>
    </row>
    <row r="481" ht="20.25" customHeight="1" spans="1:11">
      <c r="A481" s="67"/>
      <c r="B481" s="84" t="s">
        <v>464</v>
      </c>
      <c r="C481" s="20">
        <v>0</v>
      </c>
      <c r="D481" s="20">
        <v>0</v>
      </c>
      <c r="E481" s="20">
        <v>0</v>
      </c>
      <c r="F481" s="20">
        <v>0</v>
      </c>
      <c r="G481" s="20">
        <v>0</v>
      </c>
      <c r="H481" s="76">
        <f t="shared" si="28"/>
        <v>0</v>
      </c>
      <c r="I481" s="70">
        <f t="shared" si="29"/>
        <v>0</v>
      </c>
      <c r="J481" s="70">
        <f t="shared" si="30"/>
        <v>0</v>
      </c>
      <c r="K481" s="70">
        <f t="shared" si="31"/>
        <v>0</v>
      </c>
    </row>
    <row r="482" ht="20.25" customHeight="1" spans="1:11">
      <c r="A482" s="67"/>
      <c r="B482" s="84" t="s">
        <v>465</v>
      </c>
      <c r="C482" s="20">
        <v>0</v>
      </c>
      <c r="D482" s="20">
        <v>0</v>
      </c>
      <c r="E482" s="20">
        <v>0</v>
      </c>
      <c r="F482" s="20">
        <v>0</v>
      </c>
      <c r="G482" s="20">
        <v>0</v>
      </c>
      <c r="H482" s="76">
        <f t="shared" si="28"/>
        <v>0</v>
      </c>
      <c r="I482" s="70">
        <f t="shared" si="29"/>
        <v>0</v>
      </c>
      <c r="J482" s="70">
        <f t="shared" si="30"/>
        <v>0</v>
      </c>
      <c r="K482" s="70">
        <f t="shared" si="31"/>
        <v>0</v>
      </c>
    </row>
    <row r="483" ht="20.25" customHeight="1" spans="1:11">
      <c r="A483" s="67"/>
      <c r="B483" s="84" t="s">
        <v>466</v>
      </c>
      <c r="C483" s="20">
        <v>0</v>
      </c>
      <c r="D483" s="20">
        <v>0</v>
      </c>
      <c r="E483" s="20">
        <v>0</v>
      </c>
      <c r="F483" s="20">
        <v>0</v>
      </c>
      <c r="G483" s="20">
        <v>0</v>
      </c>
      <c r="H483" s="76">
        <f t="shared" si="28"/>
        <v>0</v>
      </c>
      <c r="I483" s="70">
        <f t="shared" si="29"/>
        <v>0</v>
      </c>
      <c r="J483" s="70">
        <f t="shared" si="30"/>
        <v>0</v>
      </c>
      <c r="K483" s="70">
        <f t="shared" si="31"/>
        <v>0</v>
      </c>
    </row>
    <row r="484" ht="20.25" customHeight="1" spans="1:11">
      <c r="A484" s="67"/>
      <c r="B484" s="84" t="s">
        <v>467</v>
      </c>
      <c r="C484" s="20">
        <v>0</v>
      </c>
      <c r="D484" s="20">
        <v>0</v>
      </c>
      <c r="E484" s="20">
        <v>0</v>
      </c>
      <c r="F484" s="20">
        <v>0</v>
      </c>
      <c r="G484" s="20">
        <v>0</v>
      </c>
      <c r="H484" s="76">
        <f t="shared" si="28"/>
        <v>0</v>
      </c>
      <c r="I484" s="70">
        <f t="shared" si="29"/>
        <v>0</v>
      </c>
      <c r="J484" s="70">
        <f t="shared" si="30"/>
        <v>0</v>
      </c>
      <c r="K484" s="70">
        <f t="shared" si="31"/>
        <v>0</v>
      </c>
    </row>
    <row r="485" ht="20.25" customHeight="1" spans="1:11">
      <c r="A485" s="67"/>
      <c r="B485" s="84" t="s">
        <v>468</v>
      </c>
      <c r="C485" s="20">
        <v>0</v>
      </c>
      <c r="D485" s="20">
        <v>0</v>
      </c>
      <c r="E485" s="20">
        <v>17</v>
      </c>
      <c r="F485" s="20">
        <v>0</v>
      </c>
      <c r="G485" s="20">
        <v>17</v>
      </c>
      <c r="H485" s="76">
        <f t="shared" si="28"/>
        <v>0</v>
      </c>
      <c r="I485" s="70">
        <f t="shared" si="29"/>
        <v>0</v>
      </c>
      <c r="J485" s="70">
        <f t="shared" si="30"/>
        <v>100</v>
      </c>
      <c r="K485" s="70">
        <f t="shared" si="31"/>
        <v>0</v>
      </c>
    </row>
    <row r="486" ht="20.25" customHeight="1" spans="1:11">
      <c r="A486" s="67"/>
      <c r="B486" s="84" t="s">
        <v>469</v>
      </c>
      <c r="C486" s="20">
        <v>0</v>
      </c>
      <c r="D486" s="20">
        <v>0</v>
      </c>
      <c r="E486" s="20">
        <v>0</v>
      </c>
      <c r="F486" s="20">
        <v>0</v>
      </c>
      <c r="G486" s="20">
        <v>6</v>
      </c>
      <c r="H486" s="76">
        <f t="shared" si="28"/>
        <v>0</v>
      </c>
      <c r="I486" s="70">
        <f t="shared" si="29"/>
        <v>0</v>
      </c>
      <c r="J486" s="70">
        <f t="shared" si="30"/>
        <v>0</v>
      </c>
      <c r="K486" s="70">
        <f t="shared" si="31"/>
        <v>0</v>
      </c>
    </row>
    <row r="487" ht="20.25" customHeight="1" spans="1:11">
      <c r="A487" s="67"/>
      <c r="B487" s="84" t="s">
        <v>470</v>
      </c>
      <c r="C487" s="20">
        <v>0</v>
      </c>
      <c r="D487" s="20">
        <v>0</v>
      </c>
      <c r="E487" s="20">
        <v>0</v>
      </c>
      <c r="F487" s="20">
        <v>0</v>
      </c>
      <c r="G487" s="20">
        <v>0</v>
      </c>
      <c r="H487" s="76">
        <f t="shared" si="28"/>
        <v>0</v>
      </c>
      <c r="I487" s="70">
        <f t="shared" si="29"/>
        <v>0</v>
      </c>
      <c r="J487" s="70">
        <f t="shared" si="30"/>
        <v>0</v>
      </c>
      <c r="K487" s="70">
        <f t="shared" si="31"/>
        <v>0</v>
      </c>
    </row>
    <row r="488" ht="20.25" customHeight="1" spans="1:11">
      <c r="A488" s="67"/>
      <c r="B488" s="84" t="s">
        <v>471</v>
      </c>
      <c r="C488" s="20">
        <v>0</v>
      </c>
      <c r="D488" s="20">
        <v>0</v>
      </c>
      <c r="E488" s="20">
        <v>0</v>
      </c>
      <c r="F488" s="20">
        <v>0</v>
      </c>
      <c r="G488" s="20">
        <v>0</v>
      </c>
      <c r="H488" s="76">
        <f t="shared" si="28"/>
        <v>0</v>
      </c>
      <c r="I488" s="70">
        <f t="shared" si="29"/>
        <v>0</v>
      </c>
      <c r="J488" s="70">
        <f t="shared" si="30"/>
        <v>0</v>
      </c>
      <c r="K488" s="70">
        <f t="shared" si="31"/>
        <v>0</v>
      </c>
    </row>
    <row r="489" ht="20.25" customHeight="1" spans="1:11">
      <c r="A489" s="67"/>
      <c r="B489" s="84" t="s">
        <v>472</v>
      </c>
      <c r="C489" s="20">
        <v>0</v>
      </c>
      <c r="D489" s="20">
        <v>0</v>
      </c>
      <c r="E489" s="20">
        <v>0</v>
      </c>
      <c r="F489" s="20">
        <v>0</v>
      </c>
      <c r="G489" s="20">
        <v>11</v>
      </c>
      <c r="H489" s="76">
        <f t="shared" si="28"/>
        <v>0</v>
      </c>
      <c r="I489" s="70">
        <f t="shared" si="29"/>
        <v>0</v>
      </c>
      <c r="J489" s="70">
        <f t="shared" si="30"/>
        <v>0</v>
      </c>
      <c r="K489" s="70">
        <f t="shared" si="31"/>
        <v>0</v>
      </c>
    </row>
    <row r="490" ht="20.25" customHeight="1" spans="1:11">
      <c r="A490" s="67" t="s">
        <v>473</v>
      </c>
      <c r="B490" s="84" t="s">
        <v>103</v>
      </c>
      <c r="C490" s="20">
        <v>0</v>
      </c>
      <c r="D490" s="20">
        <v>1515</v>
      </c>
      <c r="E490" s="20">
        <v>2083</v>
      </c>
      <c r="F490" s="20">
        <v>2275</v>
      </c>
      <c r="G490" s="20">
        <v>2083</v>
      </c>
      <c r="H490" s="76">
        <f t="shared" si="28"/>
        <v>0</v>
      </c>
      <c r="I490" s="70">
        <f t="shared" si="29"/>
        <v>137.491749174917</v>
      </c>
      <c r="J490" s="70">
        <f t="shared" si="30"/>
        <v>100</v>
      </c>
      <c r="K490" s="70">
        <f t="shared" si="31"/>
        <v>91.5604395604396</v>
      </c>
    </row>
    <row r="491" ht="20.25" customHeight="1" spans="1:11">
      <c r="A491" s="67"/>
      <c r="B491" s="84" t="s">
        <v>474</v>
      </c>
      <c r="C491" s="20">
        <v>0</v>
      </c>
      <c r="D491" s="20">
        <v>1107</v>
      </c>
      <c r="E491" s="20">
        <v>1233</v>
      </c>
      <c r="F491" s="20">
        <v>1187</v>
      </c>
      <c r="G491" s="20">
        <v>1233</v>
      </c>
      <c r="H491" s="76">
        <f t="shared" si="28"/>
        <v>0</v>
      </c>
      <c r="I491" s="70">
        <f t="shared" si="29"/>
        <v>111.382113821138</v>
      </c>
      <c r="J491" s="70">
        <f t="shared" si="30"/>
        <v>100</v>
      </c>
      <c r="K491" s="70">
        <f t="shared" si="31"/>
        <v>103.875315922494</v>
      </c>
    </row>
    <row r="492" ht="20.25" customHeight="1" spans="1:11">
      <c r="A492" s="67"/>
      <c r="B492" s="84" t="s">
        <v>147</v>
      </c>
      <c r="C492" s="20">
        <v>0</v>
      </c>
      <c r="D492" s="20">
        <v>0</v>
      </c>
      <c r="E492" s="20">
        <v>0</v>
      </c>
      <c r="F492" s="20">
        <v>162</v>
      </c>
      <c r="G492" s="20">
        <v>179</v>
      </c>
      <c r="H492" s="76">
        <f t="shared" si="28"/>
        <v>0</v>
      </c>
      <c r="I492" s="70">
        <f t="shared" si="29"/>
        <v>0</v>
      </c>
      <c r="J492" s="70">
        <f t="shared" si="30"/>
        <v>0</v>
      </c>
      <c r="K492" s="70">
        <f t="shared" si="31"/>
        <v>110.493827160494</v>
      </c>
    </row>
    <row r="493" ht="20.25" customHeight="1" spans="1:11">
      <c r="A493" s="67"/>
      <c r="B493" s="84" t="s">
        <v>148</v>
      </c>
      <c r="C493" s="20">
        <v>0</v>
      </c>
      <c r="D493" s="20">
        <v>0</v>
      </c>
      <c r="E493" s="20">
        <v>0</v>
      </c>
      <c r="F493" s="20">
        <v>0</v>
      </c>
      <c r="G493" s="20">
        <v>0</v>
      </c>
      <c r="H493" s="76">
        <f t="shared" si="28"/>
        <v>0</v>
      </c>
      <c r="I493" s="70">
        <f t="shared" si="29"/>
        <v>0</v>
      </c>
      <c r="J493" s="70">
        <f t="shared" si="30"/>
        <v>0</v>
      </c>
      <c r="K493" s="70">
        <f t="shared" si="31"/>
        <v>0</v>
      </c>
    </row>
    <row r="494" ht="20.25" customHeight="1" spans="1:11">
      <c r="A494" s="67"/>
      <c r="B494" s="84" t="s">
        <v>149</v>
      </c>
      <c r="C494" s="20">
        <v>0</v>
      </c>
      <c r="D494" s="20">
        <v>0</v>
      </c>
      <c r="E494" s="20">
        <v>0</v>
      </c>
      <c r="F494" s="20">
        <v>0</v>
      </c>
      <c r="G494" s="20">
        <v>0</v>
      </c>
      <c r="H494" s="76">
        <f t="shared" si="28"/>
        <v>0</v>
      </c>
      <c r="I494" s="70">
        <f t="shared" si="29"/>
        <v>0</v>
      </c>
      <c r="J494" s="70">
        <f t="shared" si="30"/>
        <v>0</v>
      </c>
      <c r="K494" s="70">
        <f t="shared" si="31"/>
        <v>0</v>
      </c>
    </row>
    <row r="495" ht="20.25" customHeight="1" spans="1:11">
      <c r="A495" s="67"/>
      <c r="B495" s="84" t="s">
        <v>475</v>
      </c>
      <c r="C495" s="20">
        <v>0</v>
      </c>
      <c r="D495" s="20">
        <v>0</v>
      </c>
      <c r="E495" s="20">
        <v>0</v>
      </c>
      <c r="F495" s="20">
        <v>62</v>
      </c>
      <c r="G495" s="20">
        <v>57</v>
      </c>
      <c r="H495" s="76">
        <f t="shared" si="28"/>
        <v>0</v>
      </c>
      <c r="I495" s="70">
        <f t="shared" si="29"/>
        <v>0</v>
      </c>
      <c r="J495" s="70">
        <f t="shared" si="30"/>
        <v>0</v>
      </c>
      <c r="K495" s="70">
        <f t="shared" si="31"/>
        <v>91.9354838709677</v>
      </c>
    </row>
    <row r="496" ht="20.25" customHeight="1" spans="1:11">
      <c r="A496" s="67"/>
      <c r="B496" s="84" t="s">
        <v>476</v>
      </c>
      <c r="C496" s="20">
        <v>0</v>
      </c>
      <c r="D496" s="20">
        <v>0</v>
      </c>
      <c r="E496" s="20">
        <v>0</v>
      </c>
      <c r="F496" s="20">
        <v>0</v>
      </c>
      <c r="G496" s="20">
        <v>0</v>
      </c>
      <c r="H496" s="76">
        <f t="shared" si="28"/>
        <v>0</v>
      </c>
      <c r="I496" s="70">
        <f t="shared" si="29"/>
        <v>0</v>
      </c>
      <c r="J496" s="70">
        <f t="shared" si="30"/>
        <v>0</v>
      </c>
      <c r="K496" s="70">
        <f t="shared" si="31"/>
        <v>0</v>
      </c>
    </row>
    <row r="497" ht="20.25" customHeight="1" spans="1:11">
      <c r="A497" s="67"/>
      <c r="B497" s="84" t="s">
        <v>477</v>
      </c>
      <c r="C497" s="20">
        <v>0</v>
      </c>
      <c r="D497" s="20">
        <v>0</v>
      </c>
      <c r="E497" s="20">
        <v>0</v>
      </c>
      <c r="F497" s="20">
        <v>0</v>
      </c>
      <c r="G497" s="20">
        <v>0</v>
      </c>
      <c r="H497" s="76">
        <f t="shared" si="28"/>
        <v>0</v>
      </c>
      <c r="I497" s="70">
        <f t="shared" si="29"/>
        <v>0</v>
      </c>
      <c r="J497" s="70">
        <f t="shared" si="30"/>
        <v>0</v>
      </c>
      <c r="K497" s="70">
        <f t="shared" si="31"/>
        <v>0</v>
      </c>
    </row>
    <row r="498" ht="20.25" customHeight="1" spans="1:11">
      <c r="A498" s="67"/>
      <c r="B498" s="84" t="s">
        <v>478</v>
      </c>
      <c r="C498" s="20">
        <v>0</v>
      </c>
      <c r="D498" s="20">
        <v>0</v>
      </c>
      <c r="E498" s="20">
        <v>0</v>
      </c>
      <c r="F498" s="20">
        <v>0</v>
      </c>
      <c r="G498" s="20">
        <v>0</v>
      </c>
      <c r="H498" s="76">
        <f t="shared" si="28"/>
        <v>0</v>
      </c>
      <c r="I498" s="70">
        <f t="shared" si="29"/>
        <v>0</v>
      </c>
      <c r="J498" s="70">
        <f t="shared" si="30"/>
        <v>0</v>
      </c>
      <c r="K498" s="70">
        <f t="shared" si="31"/>
        <v>0</v>
      </c>
    </row>
    <row r="499" ht="20.25" customHeight="1" spans="1:11">
      <c r="A499" s="67"/>
      <c r="B499" s="84" t="s">
        <v>479</v>
      </c>
      <c r="C499" s="20">
        <v>0</v>
      </c>
      <c r="D499" s="20">
        <v>0</v>
      </c>
      <c r="E499" s="20">
        <v>0</v>
      </c>
      <c r="F499" s="20">
        <v>0</v>
      </c>
      <c r="G499" s="20">
        <v>0</v>
      </c>
      <c r="H499" s="76">
        <f t="shared" si="28"/>
        <v>0</v>
      </c>
      <c r="I499" s="70">
        <f t="shared" si="29"/>
        <v>0</v>
      </c>
      <c r="J499" s="70">
        <f t="shared" si="30"/>
        <v>0</v>
      </c>
      <c r="K499" s="70">
        <f t="shared" si="31"/>
        <v>0</v>
      </c>
    </row>
    <row r="500" ht="20.25" customHeight="1" spans="1:11">
      <c r="A500" s="67"/>
      <c r="B500" s="84" t="s">
        <v>480</v>
      </c>
      <c r="C500" s="20">
        <v>0</v>
      </c>
      <c r="D500" s="20">
        <v>0</v>
      </c>
      <c r="E500" s="20">
        <v>0</v>
      </c>
      <c r="F500" s="20">
        <v>731</v>
      </c>
      <c r="G500" s="20">
        <v>846</v>
      </c>
      <c r="H500" s="76">
        <f t="shared" si="28"/>
        <v>0</v>
      </c>
      <c r="I500" s="70">
        <f t="shared" si="29"/>
        <v>0</v>
      </c>
      <c r="J500" s="70">
        <f t="shared" si="30"/>
        <v>0</v>
      </c>
      <c r="K500" s="70">
        <f t="shared" si="31"/>
        <v>115.731874145007</v>
      </c>
    </row>
    <row r="501" ht="20.25" customHeight="1" spans="1:11">
      <c r="A501" s="67"/>
      <c r="B501" s="84" t="s">
        <v>481</v>
      </c>
      <c r="C501" s="20">
        <v>0</v>
      </c>
      <c r="D501" s="20">
        <v>0</v>
      </c>
      <c r="E501" s="20">
        <v>0</v>
      </c>
      <c r="F501" s="20">
        <v>0</v>
      </c>
      <c r="G501" s="20">
        <v>0</v>
      </c>
      <c r="H501" s="76">
        <f t="shared" si="28"/>
        <v>0</v>
      </c>
      <c r="I501" s="70">
        <f t="shared" si="29"/>
        <v>0</v>
      </c>
      <c r="J501" s="70">
        <f t="shared" si="30"/>
        <v>0</v>
      </c>
      <c r="K501" s="70">
        <f t="shared" si="31"/>
        <v>0</v>
      </c>
    </row>
    <row r="502" ht="20.25" customHeight="1" spans="1:11">
      <c r="A502" s="67"/>
      <c r="B502" s="84" t="s">
        <v>482</v>
      </c>
      <c r="C502" s="20">
        <v>0</v>
      </c>
      <c r="D502" s="20">
        <v>0</v>
      </c>
      <c r="E502" s="20">
        <v>0</v>
      </c>
      <c r="F502" s="20">
        <v>0</v>
      </c>
      <c r="G502" s="20">
        <v>8</v>
      </c>
      <c r="H502" s="76">
        <f t="shared" si="28"/>
        <v>0</v>
      </c>
      <c r="I502" s="70">
        <f t="shared" si="29"/>
        <v>0</v>
      </c>
      <c r="J502" s="70">
        <f t="shared" si="30"/>
        <v>0</v>
      </c>
      <c r="K502" s="70">
        <f t="shared" si="31"/>
        <v>0</v>
      </c>
    </row>
    <row r="503" ht="20.25" customHeight="1" spans="1:11">
      <c r="A503" s="67"/>
      <c r="B503" s="84" t="s">
        <v>483</v>
      </c>
      <c r="C503" s="20">
        <v>0</v>
      </c>
      <c r="D503" s="20">
        <v>0</v>
      </c>
      <c r="E503" s="20">
        <v>0</v>
      </c>
      <c r="F503" s="20">
        <v>68</v>
      </c>
      <c r="G503" s="20">
        <v>61</v>
      </c>
      <c r="H503" s="76">
        <f t="shared" si="28"/>
        <v>0</v>
      </c>
      <c r="I503" s="70">
        <f t="shared" si="29"/>
        <v>0</v>
      </c>
      <c r="J503" s="70">
        <f t="shared" si="30"/>
        <v>0</v>
      </c>
      <c r="K503" s="70">
        <f t="shared" si="31"/>
        <v>89.7058823529412</v>
      </c>
    </row>
    <row r="504" ht="20.25" customHeight="1" spans="1:11">
      <c r="A504" s="67"/>
      <c r="B504" s="84" t="s">
        <v>484</v>
      </c>
      <c r="C504" s="20">
        <v>0</v>
      </c>
      <c r="D504" s="20">
        <v>0</v>
      </c>
      <c r="E504" s="20">
        <v>0</v>
      </c>
      <c r="F504" s="20">
        <v>23</v>
      </c>
      <c r="G504" s="20">
        <v>0</v>
      </c>
      <c r="H504" s="76">
        <f t="shared" si="28"/>
        <v>0</v>
      </c>
      <c r="I504" s="70">
        <f t="shared" si="29"/>
        <v>0</v>
      </c>
      <c r="J504" s="70">
        <f t="shared" si="30"/>
        <v>0</v>
      </c>
      <c r="K504" s="70">
        <f t="shared" si="31"/>
        <v>0</v>
      </c>
    </row>
    <row r="505" ht="20.25" customHeight="1" spans="1:11">
      <c r="A505" s="67"/>
      <c r="B505" s="84" t="s">
        <v>485</v>
      </c>
      <c r="C505" s="20">
        <v>0</v>
      </c>
      <c r="D505" s="20">
        <v>0</v>
      </c>
      <c r="E505" s="20">
        <v>0</v>
      </c>
      <c r="F505" s="20">
        <v>22</v>
      </c>
      <c r="G505" s="20">
        <v>20</v>
      </c>
      <c r="H505" s="76">
        <f t="shared" si="28"/>
        <v>0</v>
      </c>
      <c r="I505" s="70">
        <f t="shared" si="29"/>
        <v>0</v>
      </c>
      <c r="J505" s="70">
        <f t="shared" si="30"/>
        <v>0</v>
      </c>
      <c r="K505" s="70">
        <f t="shared" si="31"/>
        <v>90.9090909090909</v>
      </c>
    </row>
    <row r="506" ht="20.25" customHeight="1" spans="1:11">
      <c r="A506" s="67"/>
      <c r="B506" s="84" t="s">
        <v>486</v>
      </c>
      <c r="C506" s="20">
        <v>0</v>
      </c>
      <c r="D506" s="20">
        <v>0</v>
      </c>
      <c r="E506" s="20">
        <v>0</v>
      </c>
      <c r="F506" s="20">
        <v>119</v>
      </c>
      <c r="G506" s="20">
        <v>62</v>
      </c>
      <c r="H506" s="76">
        <f t="shared" si="28"/>
        <v>0</v>
      </c>
      <c r="I506" s="70">
        <f t="shared" si="29"/>
        <v>0</v>
      </c>
      <c r="J506" s="70">
        <f t="shared" si="30"/>
        <v>0</v>
      </c>
      <c r="K506" s="70">
        <f t="shared" si="31"/>
        <v>52.1008403361345</v>
      </c>
    </row>
    <row r="507" ht="20.25" customHeight="1" spans="1:11">
      <c r="A507" s="67"/>
      <c r="B507" s="84" t="s">
        <v>487</v>
      </c>
      <c r="C507" s="20">
        <v>0</v>
      </c>
      <c r="D507" s="20">
        <v>47</v>
      </c>
      <c r="E507" s="20">
        <v>54</v>
      </c>
      <c r="F507" s="20">
        <v>61</v>
      </c>
      <c r="G507" s="20">
        <v>54</v>
      </c>
      <c r="H507" s="76">
        <f t="shared" si="28"/>
        <v>0</v>
      </c>
      <c r="I507" s="70">
        <f t="shared" si="29"/>
        <v>114.893617021277</v>
      </c>
      <c r="J507" s="70">
        <f t="shared" si="30"/>
        <v>100</v>
      </c>
      <c r="K507" s="70">
        <f t="shared" si="31"/>
        <v>88.5245901639344</v>
      </c>
    </row>
    <row r="508" ht="20.25" customHeight="1" spans="1:11">
      <c r="A508" s="67"/>
      <c r="B508" s="84" t="s">
        <v>147</v>
      </c>
      <c r="C508" s="20">
        <v>0</v>
      </c>
      <c r="D508" s="20">
        <v>0</v>
      </c>
      <c r="E508" s="20">
        <v>0</v>
      </c>
      <c r="F508" s="20">
        <v>0</v>
      </c>
      <c r="G508" s="20">
        <v>0</v>
      </c>
      <c r="H508" s="76">
        <f t="shared" si="28"/>
        <v>0</v>
      </c>
      <c r="I508" s="70">
        <f t="shared" si="29"/>
        <v>0</v>
      </c>
      <c r="J508" s="70">
        <f t="shared" si="30"/>
        <v>0</v>
      </c>
      <c r="K508" s="70">
        <f t="shared" si="31"/>
        <v>0</v>
      </c>
    </row>
    <row r="509" ht="20.25" customHeight="1" spans="1:11">
      <c r="A509" s="67"/>
      <c r="B509" s="84" t="s">
        <v>148</v>
      </c>
      <c r="C509" s="20">
        <v>0</v>
      </c>
      <c r="D509" s="20">
        <v>0</v>
      </c>
      <c r="E509" s="20">
        <v>0</v>
      </c>
      <c r="F509" s="20">
        <v>0</v>
      </c>
      <c r="G509" s="20">
        <v>0</v>
      </c>
      <c r="H509" s="76">
        <f t="shared" si="28"/>
        <v>0</v>
      </c>
      <c r="I509" s="70">
        <f t="shared" si="29"/>
        <v>0</v>
      </c>
      <c r="J509" s="70">
        <f t="shared" si="30"/>
        <v>0</v>
      </c>
      <c r="K509" s="70">
        <f t="shared" si="31"/>
        <v>0</v>
      </c>
    </row>
    <row r="510" ht="20.25" customHeight="1" spans="1:11">
      <c r="A510" s="67"/>
      <c r="B510" s="84" t="s">
        <v>149</v>
      </c>
      <c r="C510" s="20">
        <v>0</v>
      </c>
      <c r="D510" s="20">
        <v>0</v>
      </c>
      <c r="E510" s="20">
        <v>0</v>
      </c>
      <c r="F510" s="20">
        <v>0</v>
      </c>
      <c r="G510" s="20">
        <v>0</v>
      </c>
      <c r="H510" s="76">
        <f t="shared" si="28"/>
        <v>0</v>
      </c>
      <c r="I510" s="70">
        <f t="shared" si="29"/>
        <v>0</v>
      </c>
      <c r="J510" s="70">
        <f t="shared" si="30"/>
        <v>0</v>
      </c>
      <c r="K510" s="70">
        <f t="shared" si="31"/>
        <v>0</v>
      </c>
    </row>
    <row r="511" ht="20.25" customHeight="1" spans="1:11">
      <c r="A511" s="67"/>
      <c r="B511" s="84" t="s">
        <v>488</v>
      </c>
      <c r="C511" s="20">
        <v>0</v>
      </c>
      <c r="D511" s="20">
        <v>0</v>
      </c>
      <c r="E511" s="20">
        <v>0</v>
      </c>
      <c r="F511" s="20">
        <v>0</v>
      </c>
      <c r="G511" s="20">
        <v>0</v>
      </c>
      <c r="H511" s="76">
        <f t="shared" si="28"/>
        <v>0</v>
      </c>
      <c r="I511" s="70">
        <f t="shared" si="29"/>
        <v>0</v>
      </c>
      <c r="J511" s="70">
        <f t="shared" si="30"/>
        <v>0</v>
      </c>
      <c r="K511" s="70">
        <f t="shared" si="31"/>
        <v>0</v>
      </c>
    </row>
    <row r="512" ht="20.25" customHeight="1" spans="1:11">
      <c r="A512" s="67"/>
      <c r="B512" s="84" t="s">
        <v>489</v>
      </c>
      <c r="C512" s="20">
        <v>0</v>
      </c>
      <c r="D512" s="20">
        <v>0</v>
      </c>
      <c r="E512" s="20">
        <v>0</v>
      </c>
      <c r="F512" s="20">
        <v>61</v>
      </c>
      <c r="G512" s="20">
        <v>54</v>
      </c>
      <c r="H512" s="76">
        <f t="shared" si="28"/>
        <v>0</v>
      </c>
      <c r="I512" s="70">
        <f t="shared" si="29"/>
        <v>0</v>
      </c>
      <c r="J512" s="70">
        <f t="shared" si="30"/>
        <v>0</v>
      </c>
      <c r="K512" s="70">
        <f t="shared" si="31"/>
        <v>88.5245901639344</v>
      </c>
    </row>
    <row r="513" ht="20.25" customHeight="1" spans="1:11">
      <c r="A513" s="67"/>
      <c r="B513" s="84" t="s">
        <v>490</v>
      </c>
      <c r="C513" s="20">
        <v>0</v>
      </c>
      <c r="D513" s="20">
        <v>0</v>
      </c>
      <c r="E513" s="20">
        <v>0</v>
      </c>
      <c r="F513" s="20">
        <v>0</v>
      </c>
      <c r="G513" s="20">
        <v>0</v>
      </c>
      <c r="H513" s="76">
        <f t="shared" si="28"/>
        <v>0</v>
      </c>
      <c r="I513" s="70">
        <f t="shared" si="29"/>
        <v>0</v>
      </c>
      <c r="J513" s="70">
        <f t="shared" si="30"/>
        <v>0</v>
      </c>
      <c r="K513" s="70">
        <f t="shared" si="31"/>
        <v>0</v>
      </c>
    </row>
    <row r="514" ht="20.25" customHeight="1" spans="1:11">
      <c r="A514" s="67"/>
      <c r="B514" s="84" t="s">
        <v>491</v>
      </c>
      <c r="C514" s="20">
        <v>0</v>
      </c>
      <c r="D514" s="20">
        <v>0</v>
      </c>
      <c r="E514" s="20">
        <v>0</v>
      </c>
      <c r="F514" s="20">
        <v>0</v>
      </c>
      <c r="G514" s="20">
        <v>0</v>
      </c>
      <c r="H514" s="76">
        <f t="shared" si="28"/>
        <v>0</v>
      </c>
      <c r="I514" s="70">
        <f t="shared" si="29"/>
        <v>0</v>
      </c>
      <c r="J514" s="70">
        <f t="shared" si="30"/>
        <v>0</v>
      </c>
      <c r="K514" s="70">
        <f t="shared" si="31"/>
        <v>0</v>
      </c>
    </row>
    <row r="515" ht="20.25" customHeight="1" spans="1:11">
      <c r="A515" s="67"/>
      <c r="B515" s="84" t="s">
        <v>492</v>
      </c>
      <c r="C515" s="20">
        <v>0</v>
      </c>
      <c r="D515" s="20">
        <v>28</v>
      </c>
      <c r="E515" s="20">
        <v>31</v>
      </c>
      <c r="F515" s="20">
        <v>317</v>
      </c>
      <c r="G515" s="20">
        <v>31</v>
      </c>
      <c r="H515" s="76">
        <f t="shared" si="28"/>
        <v>0</v>
      </c>
      <c r="I515" s="70">
        <f t="shared" si="29"/>
        <v>110.714285714286</v>
      </c>
      <c r="J515" s="70">
        <f t="shared" si="30"/>
        <v>100</v>
      </c>
      <c r="K515" s="70">
        <f t="shared" si="31"/>
        <v>9.77917981072555</v>
      </c>
    </row>
    <row r="516" ht="20.25" customHeight="1" spans="1:11">
      <c r="A516" s="67"/>
      <c r="B516" s="84" t="s">
        <v>147</v>
      </c>
      <c r="C516" s="20">
        <v>0</v>
      </c>
      <c r="D516" s="20">
        <v>0</v>
      </c>
      <c r="E516" s="20">
        <v>0</v>
      </c>
      <c r="F516" s="20">
        <v>27</v>
      </c>
      <c r="G516" s="20">
        <v>31</v>
      </c>
      <c r="H516" s="76">
        <f t="shared" ref="H516:H579" si="32">IF(C516&lt;&gt;0,(G516/C516)*100,0)</f>
        <v>0</v>
      </c>
      <c r="I516" s="70">
        <f t="shared" ref="I516:I579" si="33">IF(D516&lt;&gt;0,(G516/D516)*100,0)</f>
        <v>0</v>
      </c>
      <c r="J516" s="70">
        <f t="shared" ref="J516:J579" si="34">IF(E516&lt;&gt;0,(G516/E516)*100,0)</f>
        <v>0</v>
      </c>
      <c r="K516" s="70">
        <f t="shared" ref="K516:K579" si="35">IF(F516&lt;&gt;0,(G516/F516)*100,0)</f>
        <v>114.814814814815</v>
      </c>
    </row>
    <row r="517" ht="20.25" customHeight="1" spans="1:11">
      <c r="A517" s="67"/>
      <c r="B517" s="84" t="s">
        <v>148</v>
      </c>
      <c r="C517" s="20">
        <v>0</v>
      </c>
      <c r="D517" s="20">
        <v>0</v>
      </c>
      <c r="E517" s="20">
        <v>0</v>
      </c>
      <c r="F517" s="20">
        <v>0</v>
      </c>
      <c r="G517" s="20">
        <v>0</v>
      </c>
      <c r="H517" s="76">
        <f t="shared" si="32"/>
        <v>0</v>
      </c>
      <c r="I517" s="70">
        <f t="shared" si="33"/>
        <v>0</v>
      </c>
      <c r="J517" s="70">
        <f t="shared" si="34"/>
        <v>0</v>
      </c>
      <c r="K517" s="70">
        <f t="shared" si="35"/>
        <v>0</v>
      </c>
    </row>
    <row r="518" ht="20.25" customHeight="1" spans="1:11">
      <c r="A518" s="67"/>
      <c r="B518" s="84" t="s">
        <v>149</v>
      </c>
      <c r="C518" s="20">
        <v>0</v>
      </c>
      <c r="D518" s="20">
        <v>0</v>
      </c>
      <c r="E518" s="20">
        <v>0</v>
      </c>
      <c r="F518" s="20">
        <v>0</v>
      </c>
      <c r="G518" s="20">
        <v>0</v>
      </c>
      <c r="H518" s="76">
        <f t="shared" si="32"/>
        <v>0</v>
      </c>
      <c r="I518" s="70">
        <f t="shared" si="33"/>
        <v>0</v>
      </c>
      <c r="J518" s="70">
        <f t="shared" si="34"/>
        <v>0</v>
      </c>
      <c r="K518" s="70">
        <f t="shared" si="35"/>
        <v>0</v>
      </c>
    </row>
    <row r="519" ht="20.25" customHeight="1" spans="1:11">
      <c r="A519" s="67"/>
      <c r="B519" s="84" t="s">
        <v>493</v>
      </c>
      <c r="C519" s="20">
        <v>0</v>
      </c>
      <c r="D519" s="20">
        <v>0</v>
      </c>
      <c r="E519" s="20">
        <v>0</v>
      </c>
      <c r="F519" s="20">
        <v>0</v>
      </c>
      <c r="G519" s="20">
        <v>0</v>
      </c>
      <c r="H519" s="76">
        <f t="shared" si="32"/>
        <v>0</v>
      </c>
      <c r="I519" s="70">
        <f t="shared" si="33"/>
        <v>0</v>
      </c>
      <c r="J519" s="70">
        <f t="shared" si="34"/>
        <v>0</v>
      </c>
      <c r="K519" s="70">
        <f t="shared" si="35"/>
        <v>0</v>
      </c>
    </row>
    <row r="520" ht="20.25" customHeight="1" spans="1:11">
      <c r="A520" s="67"/>
      <c r="B520" s="84" t="s">
        <v>494</v>
      </c>
      <c r="C520" s="20">
        <v>0</v>
      </c>
      <c r="D520" s="20">
        <v>0</v>
      </c>
      <c r="E520" s="20">
        <v>0</v>
      </c>
      <c r="F520" s="20">
        <v>0</v>
      </c>
      <c r="G520" s="20">
        <v>0</v>
      </c>
      <c r="H520" s="76">
        <f t="shared" si="32"/>
        <v>0</v>
      </c>
      <c r="I520" s="70">
        <f t="shared" si="33"/>
        <v>0</v>
      </c>
      <c r="J520" s="70">
        <f t="shared" si="34"/>
        <v>0</v>
      </c>
      <c r="K520" s="70">
        <f t="shared" si="35"/>
        <v>0</v>
      </c>
    </row>
    <row r="521" ht="20.25" customHeight="1" spans="1:11">
      <c r="A521" s="67"/>
      <c r="B521" s="84" t="s">
        <v>495</v>
      </c>
      <c r="C521" s="20">
        <v>0</v>
      </c>
      <c r="D521" s="20">
        <v>0</v>
      </c>
      <c r="E521" s="20">
        <v>0</v>
      </c>
      <c r="F521" s="20">
        <v>0</v>
      </c>
      <c r="G521" s="20">
        <v>0</v>
      </c>
      <c r="H521" s="76">
        <f t="shared" si="32"/>
        <v>0</v>
      </c>
      <c r="I521" s="70">
        <f t="shared" si="33"/>
        <v>0</v>
      </c>
      <c r="J521" s="70">
        <f t="shared" si="34"/>
        <v>0</v>
      </c>
      <c r="K521" s="70">
        <f t="shared" si="35"/>
        <v>0</v>
      </c>
    </row>
    <row r="522" ht="20.25" customHeight="1" spans="1:11">
      <c r="A522" s="67"/>
      <c r="B522" s="84" t="s">
        <v>496</v>
      </c>
      <c r="C522" s="20">
        <v>0</v>
      </c>
      <c r="D522" s="20">
        <v>0</v>
      </c>
      <c r="E522" s="20">
        <v>0</v>
      </c>
      <c r="F522" s="20">
        <v>290</v>
      </c>
      <c r="G522" s="20">
        <v>0</v>
      </c>
      <c r="H522" s="76">
        <f t="shared" si="32"/>
        <v>0</v>
      </c>
      <c r="I522" s="70">
        <f t="shared" si="33"/>
        <v>0</v>
      </c>
      <c r="J522" s="70">
        <f t="shared" si="34"/>
        <v>0</v>
      </c>
      <c r="K522" s="70">
        <f t="shared" si="35"/>
        <v>0</v>
      </c>
    </row>
    <row r="523" ht="20.25" customHeight="1" spans="1:11">
      <c r="A523" s="67"/>
      <c r="B523" s="84" t="s">
        <v>497</v>
      </c>
      <c r="C523" s="20">
        <v>0</v>
      </c>
      <c r="D523" s="20">
        <v>0</v>
      </c>
      <c r="E523" s="20">
        <v>0</v>
      </c>
      <c r="F523" s="20">
        <v>0</v>
      </c>
      <c r="G523" s="20">
        <v>0</v>
      </c>
      <c r="H523" s="76">
        <f t="shared" si="32"/>
        <v>0</v>
      </c>
      <c r="I523" s="70">
        <f t="shared" si="33"/>
        <v>0</v>
      </c>
      <c r="J523" s="70">
        <f t="shared" si="34"/>
        <v>0</v>
      </c>
      <c r="K523" s="70">
        <f t="shared" si="35"/>
        <v>0</v>
      </c>
    </row>
    <row r="524" ht="20.25" customHeight="1" spans="1:11">
      <c r="A524" s="67"/>
      <c r="B524" s="84" t="s">
        <v>498</v>
      </c>
      <c r="C524" s="20">
        <v>0</v>
      </c>
      <c r="D524" s="20">
        <v>0</v>
      </c>
      <c r="E524" s="20">
        <v>0</v>
      </c>
      <c r="F524" s="20">
        <v>0</v>
      </c>
      <c r="G524" s="20">
        <v>0</v>
      </c>
      <c r="H524" s="76">
        <f t="shared" si="32"/>
        <v>0</v>
      </c>
      <c r="I524" s="70">
        <f t="shared" si="33"/>
        <v>0</v>
      </c>
      <c r="J524" s="70">
        <f t="shared" si="34"/>
        <v>0</v>
      </c>
      <c r="K524" s="70">
        <f t="shared" si="35"/>
        <v>0</v>
      </c>
    </row>
    <row r="525" ht="20.25" customHeight="1" spans="1:11">
      <c r="A525" s="67"/>
      <c r="B525" s="84" t="s">
        <v>499</v>
      </c>
      <c r="C525" s="20">
        <v>0</v>
      </c>
      <c r="D525" s="20">
        <v>0</v>
      </c>
      <c r="E525" s="20">
        <v>0</v>
      </c>
      <c r="F525" s="20">
        <v>0</v>
      </c>
      <c r="G525" s="20">
        <v>0</v>
      </c>
      <c r="H525" s="76">
        <f t="shared" si="32"/>
        <v>0</v>
      </c>
      <c r="I525" s="70">
        <f t="shared" si="33"/>
        <v>0</v>
      </c>
      <c r="J525" s="70">
        <f t="shared" si="34"/>
        <v>0</v>
      </c>
      <c r="K525" s="70">
        <f t="shared" si="35"/>
        <v>0</v>
      </c>
    </row>
    <row r="526" ht="20.25" customHeight="1" spans="1:11">
      <c r="A526" s="67"/>
      <c r="B526" s="84" t="s">
        <v>500</v>
      </c>
      <c r="C526" s="20">
        <v>0</v>
      </c>
      <c r="D526" s="20">
        <v>29</v>
      </c>
      <c r="E526" s="20">
        <v>29</v>
      </c>
      <c r="F526" s="20">
        <v>29</v>
      </c>
      <c r="G526" s="20">
        <v>29</v>
      </c>
      <c r="H526" s="76">
        <f t="shared" si="32"/>
        <v>0</v>
      </c>
      <c r="I526" s="70">
        <f t="shared" si="33"/>
        <v>100</v>
      </c>
      <c r="J526" s="70">
        <f t="shared" si="34"/>
        <v>100</v>
      </c>
      <c r="K526" s="70">
        <f t="shared" si="35"/>
        <v>100</v>
      </c>
    </row>
    <row r="527" ht="20.25" customHeight="1" spans="1:11">
      <c r="A527" s="67"/>
      <c r="B527" s="84" t="s">
        <v>147</v>
      </c>
      <c r="C527" s="20">
        <v>0</v>
      </c>
      <c r="D527" s="20">
        <v>0</v>
      </c>
      <c r="E527" s="20">
        <v>0</v>
      </c>
      <c r="F527" s="20">
        <v>0</v>
      </c>
      <c r="G527" s="20">
        <v>0</v>
      </c>
      <c r="H527" s="76">
        <f t="shared" si="32"/>
        <v>0</v>
      </c>
      <c r="I527" s="70">
        <f t="shared" si="33"/>
        <v>0</v>
      </c>
      <c r="J527" s="70">
        <f t="shared" si="34"/>
        <v>0</v>
      </c>
      <c r="K527" s="70">
        <f t="shared" si="35"/>
        <v>0</v>
      </c>
    </row>
    <row r="528" ht="20.25" customHeight="1" spans="1:11">
      <c r="A528" s="67"/>
      <c r="B528" s="84" t="s">
        <v>148</v>
      </c>
      <c r="C528" s="20">
        <v>0</v>
      </c>
      <c r="D528" s="20">
        <v>0</v>
      </c>
      <c r="E528" s="20">
        <v>0</v>
      </c>
      <c r="F528" s="20">
        <v>0</v>
      </c>
      <c r="G528" s="20">
        <v>0</v>
      </c>
      <c r="H528" s="76">
        <f t="shared" si="32"/>
        <v>0</v>
      </c>
      <c r="I528" s="70">
        <f t="shared" si="33"/>
        <v>0</v>
      </c>
      <c r="J528" s="70">
        <f t="shared" si="34"/>
        <v>0</v>
      </c>
      <c r="K528" s="70">
        <f t="shared" si="35"/>
        <v>0</v>
      </c>
    </row>
    <row r="529" ht="20.25" customHeight="1" spans="1:11">
      <c r="A529" s="67"/>
      <c r="B529" s="84" t="s">
        <v>149</v>
      </c>
      <c r="C529" s="20">
        <v>0</v>
      </c>
      <c r="D529" s="20">
        <v>0</v>
      </c>
      <c r="E529" s="20">
        <v>0</v>
      </c>
      <c r="F529" s="20">
        <v>0</v>
      </c>
      <c r="G529" s="20">
        <v>0</v>
      </c>
      <c r="H529" s="76">
        <f t="shared" si="32"/>
        <v>0</v>
      </c>
      <c r="I529" s="70">
        <f t="shared" si="33"/>
        <v>0</v>
      </c>
      <c r="J529" s="70">
        <f t="shared" si="34"/>
        <v>0</v>
      </c>
      <c r="K529" s="70">
        <f t="shared" si="35"/>
        <v>0</v>
      </c>
    </row>
    <row r="530" ht="20.25" customHeight="1" spans="1:11">
      <c r="A530" s="67"/>
      <c r="B530" s="84" t="s">
        <v>501</v>
      </c>
      <c r="C530" s="20">
        <v>0</v>
      </c>
      <c r="D530" s="20">
        <v>0</v>
      </c>
      <c r="E530" s="20">
        <v>0</v>
      </c>
      <c r="F530" s="20">
        <v>0</v>
      </c>
      <c r="G530" s="20">
        <v>0</v>
      </c>
      <c r="H530" s="76">
        <f t="shared" si="32"/>
        <v>0</v>
      </c>
      <c r="I530" s="70">
        <f t="shared" si="33"/>
        <v>0</v>
      </c>
      <c r="J530" s="70">
        <f t="shared" si="34"/>
        <v>0</v>
      </c>
      <c r="K530" s="70">
        <f t="shared" si="35"/>
        <v>0</v>
      </c>
    </row>
    <row r="531" ht="20.25" customHeight="1" spans="1:11">
      <c r="A531" s="67"/>
      <c r="B531" s="84" t="s">
        <v>502</v>
      </c>
      <c r="C531" s="20">
        <v>0</v>
      </c>
      <c r="D531" s="20">
        <v>0</v>
      </c>
      <c r="E531" s="20">
        <v>0</v>
      </c>
      <c r="F531" s="20">
        <v>0</v>
      </c>
      <c r="G531" s="20">
        <v>0</v>
      </c>
      <c r="H531" s="76">
        <f t="shared" si="32"/>
        <v>0</v>
      </c>
      <c r="I531" s="70">
        <f t="shared" si="33"/>
        <v>0</v>
      </c>
      <c r="J531" s="70">
        <f t="shared" si="34"/>
        <v>0</v>
      </c>
      <c r="K531" s="70">
        <f t="shared" si="35"/>
        <v>0</v>
      </c>
    </row>
    <row r="532" ht="20.25" customHeight="1" spans="1:11">
      <c r="A532" s="67"/>
      <c r="B532" s="84" t="s">
        <v>503</v>
      </c>
      <c r="C532" s="20">
        <v>0</v>
      </c>
      <c r="D532" s="20">
        <v>0</v>
      </c>
      <c r="E532" s="20">
        <v>0</v>
      </c>
      <c r="F532" s="20">
        <v>0</v>
      </c>
      <c r="G532" s="20">
        <v>0</v>
      </c>
      <c r="H532" s="76">
        <f t="shared" si="32"/>
        <v>0</v>
      </c>
      <c r="I532" s="70">
        <f t="shared" si="33"/>
        <v>0</v>
      </c>
      <c r="J532" s="70">
        <f t="shared" si="34"/>
        <v>0</v>
      </c>
      <c r="K532" s="70">
        <f t="shared" si="35"/>
        <v>0</v>
      </c>
    </row>
    <row r="533" ht="20.25" customHeight="1" spans="1:11">
      <c r="A533" s="67"/>
      <c r="B533" s="84" t="s">
        <v>504</v>
      </c>
      <c r="C533" s="20">
        <v>0</v>
      </c>
      <c r="D533" s="20">
        <v>0</v>
      </c>
      <c r="E533" s="20">
        <v>0</v>
      </c>
      <c r="F533" s="20">
        <v>29</v>
      </c>
      <c r="G533" s="20">
        <v>29</v>
      </c>
      <c r="H533" s="76">
        <f t="shared" si="32"/>
        <v>0</v>
      </c>
      <c r="I533" s="70">
        <f t="shared" si="33"/>
        <v>0</v>
      </c>
      <c r="J533" s="70">
        <f t="shared" si="34"/>
        <v>0</v>
      </c>
      <c r="K533" s="70">
        <f t="shared" si="35"/>
        <v>100</v>
      </c>
    </row>
    <row r="534" ht="20.25" customHeight="1" spans="1:11">
      <c r="A534" s="67"/>
      <c r="B534" s="84" t="s">
        <v>505</v>
      </c>
      <c r="C534" s="20">
        <v>0</v>
      </c>
      <c r="D534" s="20">
        <v>0</v>
      </c>
      <c r="E534" s="20">
        <v>0</v>
      </c>
      <c r="F534" s="20">
        <v>0</v>
      </c>
      <c r="G534" s="20">
        <v>0</v>
      </c>
      <c r="H534" s="76">
        <f t="shared" si="32"/>
        <v>0</v>
      </c>
      <c r="I534" s="70">
        <f t="shared" si="33"/>
        <v>0</v>
      </c>
      <c r="J534" s="70">
        <f t="shared" si="34"/>
        <v>0</v>
      </c>
      <c r="K534" s="70">
        <f t="shared" si="35"/>
        <v>0</v>
      </c>
    </row>
    <row r="535" ht="20.25" customHeight="1" spans="1:11">
      <c r="A535" s="67"/>
      <c r="B535" s="84" t="s">
        <v>506</v>
      </c>
      <c r="C535" s="20">
        <v>0</v>
      </c>
      <c r="D535" s="20">
        <v>304</v>
      </c>
      <c r="E535" s="20">
        <v>605</v>
      </c>
      <c r="F535" s="20">
        <v>379</v>
      </c>
      <c r="G535" s="20">
        <v>605</v>
      </c>
      <c r="H535" s="76">
        <f t="shared" si="32"/>
        <v>0</v>
      </c>
      <c r="I535" s="70">
        <f t="shared" si="33"/>
        <v>199.013157894737</v>
      </c>
      <c r="J535" s="70">
        <f t="shared" si="34"/>
        <v>100</v>
      </c>
      <c r="K535" s="70">
        <f t="shared" si="35"/>
        <v>159.630606860158</v>
      </c>
    </row>
    <row r="536" ht="20.25" customHeight="1" spans="1:11">
      <c r="A536" s="67"/>
      <c r="B536" s="84" t="s">
        <v>147</v>
      </c>
      <c r="C536" s="20">
        <v>0</v>
      </c>
      <c r="D536" s="20">
        <v>0</v>
      </c>
      <c r="E536" s="20">
        <v>0</v>
      </c>
      <c r="F536" s="20">
        <v>0</v>
      </c>
      <c r="G536" s="20">
        <v>0</v>
      </c>
      <c r="H536" s="76">
        <f t="shared" si="32"/>
        <v>0</v>
      </c>
      <c r="I536" s="70">
        <f t="shared" si="33"/>
        <v>0</v>
      </c>
      <c r="J536" s="70">
        <f t="shared" si="34"/>
        <v>0</v>
      </c>
      <c r="K536" s="70">
        <f t="shared" si="35"/>
        <v>0</v>
      </c>
    </row>
    <row r="537" ht="20.25" customHeight="1" spans="1:11">
      <c r="A537" s="67"/>
      <c r="B537" s="84" t="s">
        <v>148</v>
      </c>
      <c r="C537" s="20">
        <v>0</v>
      </c>
      <c r="D537" s="20">
        <v>0</v>
      </c>
      <c r="E537" s="20">
        <v>0</v>
      </c>
      <c r="F537" s="20">
        <v>0</v>
      </c>
      <c r="G537" s="20">
        <v>0</v>
      </c>
      <c r="H537" s="76">
        <f t="shared" si="32"/>
        <v>0</v>
      </c>
      <c r="I537" s="70">
        <f t="shared" si="33"/>
        <v>0</v>
      </c>
      <c r="J537" s="70">
        <f t="shared" si="34"/>
        <v>0</v>
      </c>
      <c r="K537" s="70">
        <f t="shared" si="35"/>
        <v>0</v>
      </c>
    </row>
    <row r="538" ht="20.25" customHeight="1" spans="1:11">
      <c r="A538" s="67"/>
      <c r="B538" s="84" t="s">
        <v>149</v>
      </c>
      <c r="C538" s="20">
        <v>0</v>
      </c>
      <c r="D538" s="20">
        <v>0</v>
      </c>
      <c r="E538" s="20">
        <v>0</v>
      </c>
      <c r="F538" s="20">
        <v>0</v>
      </c>
      <c r="G538" s="20">
        <v>0</v>
      </c>
      <c r="H538" s="76">
        <f t="shared" si="32"/>
        <v>0</v>
      </c>
      <c r="I538" s="70">
        <f t="shared" si="33"/>
        <v>0</v>
      </c>
      <c r="J538" s="70">
        <f t="shared" si="34"/>
        <v>0</v>
      </c>
      <c r="K538" s="70">
        <f t="shared" si="35"/>
        <v>0</v>
      </c>
    </row>
    <row r="539" ht="20.25" customHeight="1" spans="1:11">
      <c r="A539" s="67"/>
      <c r="B539" s="84" t="s">
        <v>507</v>
      </c>
      <c r="C539" s="20">
        <v>0</v>
      </c>
      <c r="D539" s="20">
        <v>0</v>
      </c>
      <c r="E539" s="20">
        <v>0</v>
      </c>
      <c r="F539" s="20">
        <v>0</v>
      </c>
      <c r="G539" s="20">
        <v>0</v>
      </c>
      <c r="H539" s="76">
        <f t="shared" si="32"/>
        <v>0</v>
      </c>
      <c r="I539" s="70">
        <f t="shared" si="33"/>
        <v>0</v>
      </c>
      <c r="J539" s="70">
        <f t="shared" si="34"/>
        <v>0</v>
      </c>
      <c r="K539" s="70">
        <f t="shared" si="35"/>
        <v>0</v>
      </c>
    </row>
    <row r="540" ht="20.25" customHeight="1" spans="1:11">
      <c r="A540" s="67"/>
      <c r="B540" s="84" t="s">
        <v>508</v>
      </c>
      <c r="C540" s="20">
        <v>0</v>
      </c>
      <c r="D540" s="20">
        <v>0</v>
      </c>
      <c r="E540" s="20">
        <v>0</v>
      </c>
      <c r="F540" s="20">
        <v>0</v>
      </c>
      <c r="G540" s="20">
        <v>0</v>
      </c>
      <c r="H540" s="76">
        <f t="shared" si="32"/>
        <v>0</v>
      </c>
      <c r="I540" s="70">
        <f t="shared" si="33"/>
        <v>0</v>
      </c>
      <c r="J540" s="70">
        <f t="shared" si="34"/>
        <v>0</v>
      </c>
      <c r="K540" s="70">
        <f t="shared" si="35"/>
        <v>0</v>
      </c>
    </row>
    <row r="541" ht="20.25" customHeight="1" spans="1:11">
      <c r="A541" s="67"/>
      <c r="B541" s="84" t="s">
        <v>509</v>
      </c>
      <c r="C541" s="20">
        <v>0</v>
      </c>
      <c r="D541" s="20">
        <v>0</v>
      </c>
      <c r="E541" s="20">
        <v>0</v>
      </c>
      <c r="F541" s="20">
        <v>379</v>
      </c>
      <c r="G541" s="20">
        <v>417</v>
      </c>
      <c r="H541" s="76">
        <f t="shared" si="32"/>
        <v>0</v>
      </c>
      <c r="I541" s="70">
        <f t="shared" si="33"/>
        <v>0</v>
      </c>
      <c r="J541" s="70">
        <f t="shared" si="34"/>
        <v>0</v>
      </c>
      <c r="K541" s="70">
        <f t="shared" si="35"/>
        <v>110.026385224274</v>
      </c>
    </row>
    <row r="542" ht="20.25" customHeight="1" spans="1:11">
      <c r="A542" s="67"/>
      <c r="B542" s="84" t="s">
        <v>510</v>
      </c>
      <c r="C542" s="20">
        <v>0</v>
      </c>
      <c r="D542" s="20">
        <v>0</v>
      </c>
      <c r="E542" s="20">
        <v>0</v>
      </c>
      <c r="F542" s="20">
        <v>0</v>
      </c>
      <c r="G542" s="20">
        <v>188</v>
      </c>
      <c r="H542" s="76">
        <f t="shared" si="32"/>
        <v>0</v>
      </c>
      <c r="I542" s="70">
        <f t="shared" si="33"/>
        <v>0</v>
      </c>
      <c r="J542" s="70">
        <f t="shared" si="34"/>
        <v>0</v>
      </c>
      <c r="K542" s="70">
        <f t="shared" si="35"/>
        <v>0</v>
      </c>
    </row>
    <row r="543" ht="20.25" customHeight="1" spans="1:11">
      <c r="A543" s="67"/>
      <c r="B543" s="84" t="s">
        <v>511</v>
      </c>
      <c r="C543" s="20">
        <v>0</v>
      </c>
      <c r="D543" s="20">
        <v>0</v>
      </c>
      <c r="E543" s="20">
        <v>131</v>
      </c>
      <c r="F543" s="20">
        <v>302</v>
      </c>
      <c r="G543" s="20">
        <v>131</v>
      </c>
      <c r="H543" s="76">
        <f t="shared" si="32"/>
        <v>0</v>
      </c>
      <c r="I543" s="70">
        <f t="shared" si="33"/>
        <v>0</v>
      </c>
      <c r="J543" s="70">
        <f t="shared" si="34"/>
        <v>100</v>
      </c>
      <c r="K543" s="70">
        <f t="shared" si="35"/>
        <v>43.3774834437086</v>
      </c>
    </row>
    <row r="544" ht="20.25" customHeight="1" spans="1:11">
      <c r="A544" s="67"/>
      <c r="B544" s="84" t="s">
        <v>512</v>
      </c>
      <c r="C544" s="20">
        <v>0</v>
      </c>
      <c r="D544" s="20">
        <v>0</v>
      </c>
      <c r="E544" s="20">
        <v>0</v>
      </c>
      <c r="F544" s="20">
        <v>0</v>
      </c>
      <c r="G544" s="20">
        <v>0</v>
      </c>
      <c r="H544" s="76">
        <f t="shared" si="32"/>
        <v>0</v>
      </c>
      <c r="I544" s="70">
        <f t="shared" si="33"/>
        <v>0</v>
      </c>
      <c r="J544" s="70">
        <f t="shared" si="34"/>
        <v>0</v>
      </c>
      <c r="K544" s="70">
        <f t="shared" si="35"/>
        <v>0</v>
      </c>
    </row>
    <row r="545" ht="20.25" customHeight="1" spans="1:11">
      <c r="A545" s="67"/>
      <c r="B545" s="84" t="s">
        <v>513</v>
      </c>
      <c r="C545" s="20">
        <v>0</v>
      </c>
      <c r="D545" s="20">
        <v>0</v>
      </c>
      <c r="E545" s="20">
        <v>0</v>
      </c>
      <c r="F545" s="20">
        <v>0</v>
      </c>
      <c r="G545" s="20">
        <v>0</v>
      </c>
      <c r="H545" s="76">
        <f t="shared" si="32"/>
        <v>0</v>
      </c>
      <c r="I545" s="70">
        <f t="shared" si="33"/>
        <v>0</v>
      </c>
      <c r="J545" s="70">
        <f t="shared" si="34"/>
        <v>0</v>
      </c>
      <c r="K545" s="70">
        <f t="shared" si="35"/>
        <v>0</v>
      </c>
    </row>
    <row r="546" ht="20.25" customHeight="1" spans="1:11">
      <c r="A546" s="67"/>
      <c r="B546" s="84" t="s">
        <v>514</v>
      </c>
      <c r="C546" s="20">
        <v>0</v>
      </c>
      <c r="D546" s="20">
        <v>0</v>
      </c>
      <c r="E546" s="20">
        <v>0</v>
      </c>
      <c r="F546" s="20">
        <v>302</v>
      </c>
      <c r="G546" s="20">
        <v>131</v>
      </c>
      <c r="H546" s="76">
        <f t="shared" si="32"/>
        <v>0</v>
      </c>
      <c r="I546" s="70">
        <f t="shared" si="33"/>
        <v>0</v>
      </c>
      <c r="J546" s="70">
        <f t="shared" si="34"/>
        <v>0</v>
      </c>
      <c r="K546" s="70">
        <f t="shared" si="35"/>
        <v>43.3774834437086</v>
      </c>
    </row>
    <row r="547" ht="20.25" customHeight="1" spans="1:11">
      <c r="A547" s="67" t="s">
        <v>515</v>
      </c>
      <c r="B547" s="84" t="s">
        <v>104</v>
      </c>
      <c r="C547" s="20">
        <v>0</v>
      </c>
      <c r="D547" s="20">
        <v>46186</v>
      </c>
      <c r="E547" s="20">
        <v>41301</v>
      </c>
      <c r="F547" s="20">
        <v>44427</v>
      </c>
      <c r="G547" s="20">
        <v>41301</v>
      </c>
      <c r="H547" s="76">
        <f t="shared" si="32"/>
        <v>0</v>
      </c>
      <c r="I547" s="70">
        <f t="shared" si="33"/>
        <v>89.4232018360542</v>
      </c>
      <c r="J547" s="70">
        <f t="shared" si="34"/>
        <v>100</v>
      </c>
      <c r="K547" s="70">
        <f t="shared" si="35"/>
        <v>92.9637382672699</v>
      </c>
    </row>
    <row r="548" ht="20.25" customHeight="1" spans="1:11">
      <c r="A548" s="67"/>
      <c r="B548" s="84" t="s">
        <v>516</v>
      </c>
      <c r="C548" s="20">
        <v>0</v>
      </c>
      <c r="D548" s="20">
        <v>2070</v>
      </c>
      <c r="E548" s="20">
        <v>2231</v>
      </c>
      <c r="F548" s="20">
        <v>1978</v>
      </c>
      <c r="G548" s="20">
        <v>2231</v>
      </c>
      <c r="H548" s="76">
        <f t="shared" si="32"/>
        <v>0</v>
      </c>
      <c r="I548" s="70">
        <f t="shared" si="33"/>
        <v>107.777777777778</v>
      </c>
      <c r="J548" s="70">
        <f t="shared" si="34"/>
        <v>100</v>
      </c>
      <c r="K548" s="70">
        <f t="shared" si="35"/>
        <v>112.790697674419</v>
      </c>
    </row>
    <row r="549" ht="20.25" customHeight="1" spans="1:11">
      <c r="A549" s="67"/>
      <c r="B549" s="84" t="s">
        <v>147</v>
      </c>
      <c r="C549" s="20">
        <v>0</v>
      </c>
      <c r="D549" s="20">
        <v>0</v>
      </c>
      <c r="E549" s="20">
        <v>0</v>
      </c>
      <c r="F549" s="20">
        <v>1082</v>
      </c>
      <c r="G549" s="20">
        <v>1163</v>
      </c>
      <c r="H549" s="76">
        <f t="shared" si="32"/>
        <v>0</v>
      </c>
      <c r="I549" s="70">
        <f t="shared" si="33"/>
        <v>0</v>
      </c>
      <c r="J549" s="70">
        <f t="shared" si="34"/>
        <v>0</v>
      </c>
      <c r="K549" s="70">
        <f t="shared" si="35"/>
        <v>107.486136783734</v>
      </c>
    </row>
    <row r="550" ht="20.25" customHeight="1" spans="1:11">
      <c r="A550" s="67"/>
      <c r="B550" s="84" t="s">
        <v>148</v>
      </c>
      <c r="C550" s="20">
        <v>0</v>
      </c>
      <c r="D550" s="20">
        <v>0</v>
      </c>
      <c r="E550" s="20">
        <v>0</v>
      </c>
      <c r="F550" s="20">
        <v>0</v>
      </c>
      <c r="G550" s="20">
        <v>0</v>
      </c>
      <c r="H550" s="76">
        <f t="shared" si="32"/>
        <v>0</v>
      </c>
      <c r="I550" s="70">
        <f t="shared" si="33"/>
        <v>0</v>
      </c>
      <c r="J550" s="70">
        <f t="shared" si="34"/>
        <v>0</v>
      </c>
      <c r="K550" s="70">
        <f t="shared" si="35"/>
        <v>0</v>
      </c>
    </row>
    <row r="551" ht="20.25" customHeight="1" spans="1:11">
      <c r="A551" s="67"/>
      <c r="B551" s="84" t="s">
        <v>149</v>
      </c>
      <c r="C551" s="20">
        <v>0</v>
      </c>
      <c r="D551" s="20">
        <v>0</v>
      </c>
      <c r="E551" s="20">
        <v>0</v>
      </c>
      <c r="F551" s="20">
        <v>0</v>
      </c>
      <c r="G551" s="20">
        <v>0</v>
      </c>
      <c r="H551" s="76">
        <f t="shared" si="32"/>
        <v>0</v>
      </c>
      <c r="I551" s="70">
        <f t="shared" si="33"/>
        <v>0</v>
      </c>
      <c r="J551" s="70">
        <f t="shared" si="34"/>
        <v>0</v>
      </c>
      <c r="K551" s="70">
        <f t="shared" si="35"/>
        <v>0</v>
      </c>
    </row>
    <row r="552" ht="20.25" customHeight="1" spans="1:11">
      <c r="A552" s="67"/>
      <c r="B552" s="84" t="s">
        <v>517</v>
      </c>
      <c r="C552" s="20">
        <v>0</v>
      </c>
      <c r="D552" s="20">
        <v>0</v>
      </c>
      <c r="E552" s="20">
        <v>0</v>
      </c>
      <c r="F552" s="20">
        <v>0</v>
      </c>
      <c r="G552" s="20">
        <v>0</v>
      </c>
      <c r="H552" s="76">
        <f t="shared" si="32"/>
        <v>0</v>
      </c>
      <c r="I552" s="70">
        <f t="shared" si="33"/>
        <v>0</v>
      </c>
      <c r="J552" s="70">
        <f t="shared" si="34"/>
        <v>0</v>
      </c>
      <c r="K552" s="70">
        <f t="shared" si="35"/>
        <v>0</v>
      </c>
    </row>
    <row r="553" ht="20.25" customHeight="1" spans="1:11">
      <c r="A553" s="67"/>
      <c r="B553" s="84" t="s">
        <v>518</v>
      </c>
      <c r="C553" s="20">
        <v>0</v>
      </c>
      <c r="D553" s="20">
        <v>0</v>
      </c>
      <c r="E553" s="20">
        <v>0</v>
      </c>
      <c r="F553" s="20">
        <v>0</v>
      </c>
      <c r="G553" s="20">
        <v>0</v>
      </c>
      <c r="H553" s="76">
        <f t="shared" si="32"/>
        <v>0</v>
      </c>
      <c r="I553" s="70">
        <f t="shared" si="33"/>
        <v>0</v>
      </c>
      <c r="J553" s="70">
        <f t="shared" si="34"/>
        <v>0</v>
      </c>
      <c r="K553" s="70">
        <f t="shared" si="35"/>
        <v>0</v>
      </c>
    </row>
    <row r="554" ht="20.25" customHeight="1" spans="1:11">
      <c r="A554" s="67"/>
      <c r="B554" s="84" t="s">
        <v>519</v>
      </c>
      <c r="C554" s="20">
        <v>0</v>
      </c>
      <c r="D554" s="20">
        <v>0</v>
      </c>
      <c r="E554" s="20">
        <v>0</v>
      </c>
      <c r="F554" s="20">
        <v>0</v>
      </c>
      <c r="G554" s="20">
        <v>0</v>
      </c>
      <c r="H554" s="76">
        <f t="shared" si="32"/>
        <v>0</v>
      </c>
      <c r="I554" s="70">
        <f t="shared" si="33"/>
        <v>0</v>
      </c>
      <c r="J554" s="70">
        <f t="shared" si="34"/>
        <v>0</v>
      </c>
      <c r="K554" s="70">
        <f t="shared" si="35"/>
        <v>0</v>
      </c>
    </row>
    <row r="555" ht="20.25" customHeight="1" spans="1:11">
      <c r="A555" s="67"/>
      <c r="B555" s="84" t="s">
        <v>520</v>
      </c>
      <c r="C555" s="20">
        <v>0</v>
      </c>
      <c r="D555" s="20">
        <v>0</v>
      </c>
      <c r="E555" s="20">
        <v>0</v>
      </c>
      <c r="F555" s="20">
        <v>13</v>
      </c>
      <c r="G555" s="20">
        <v>0</v>
      </c>
      <c r="H555" s="76">
        <f t="shared" si="32"/>
        <v>0</v>
      </c>
      <c r="I555" s="70">
        <f t="shared" si="33"/>
        <v>0</v>
      </c>
      <c r="J555" s="70">
        <f t="shared" si="34"/>
        <v>0</v>
      </c>
      <c r="K555" s="70">
        <f t="shared" si="35"/>
        <v>0</v>
      </c>
    </row>
    <row r="556" ht="20.25" customHeight="1" spans="1:11">
      <c r="A556" s="67"/>
      <c r="B556" s="84" t="s">
        <v>188</v>
      </c>
      <c r="C556" s="20">
        <v>0</v>
      </c>
      <c r="D556" s="20">
        <v>0</v>
      </c>
      <c r="E556" s="20">
        <v>0</v>
      </c>
      <c r="F556" s="20">
        <v>0</v>
      </c>
      <c r="G556" s="20">
        <v>0</v>
      </c>
      <c r="H556" s="76">
        <f t="shared" si="32"/>
        <v>0</v>
      </c>
      <c r="I556" s="70">
        <f t="shared" si="33"/>
        <v>0</v>
      </c>
      <c r="J556" s="70">
        <f t="shared" si="34"/>
        <v>0</v>
      </c>
      <c r="K556" s="70">
        <f t="shared" si="35"/>
        <v>0</v>
      </c>
    </row>
    <row r="557" ht="20.25" customHeight="1" spans="1:11">
      <c r="A557" s="67"/>
      <c r="B557" s="84" t="s">
        <v>521</v>
      </c>
      <c r="C557" s="20">
        <v>0</v>
      </c>
      <c r="D557" s="20">
        <v>0</v>
      </c>
      <c r="E557" s="20">
        <v>0</v>
      </c>
      <c r="F557" s="20">
        <v>0</v>
      </c>
      <c r="G557" s="20">
        <v>0</v>
      </c>
      <c r="H557" s="76">
        <f t="shared" si="32"/>
        <v>0</v>
      </c>
      <c r="I557" s="70">
        <f t="shared" si="33"/>
        <v>0</v>
      </c>
      <c r="J557" s="70">
        <f t="shared" si="34"/>
        <v>0</v>
      </c>
      <c r="K557" s="70">
        <f t="shared" si="35"/>
        <v>0</v>
      </c>
    </row>
    <row r="558" ht="20.25" customHeight="1" spans="1:11">
      <c r="A558" s="67"/>
      <c r="B558" s="84" t="s">
        <v>522</v>
      </c>
      <c r="C558" s="20">
        <v>0</v>
      </c>
      <c r="D558" s="20">
        <v>0</v>
      </c>
      <c r="E558" s="20">
        <v>0</v>
      </c>
      <c r="F558" s="20">
        <v>0</v>
      </c>
      <c r="G558" s="20">
        <v>0</v>
      </c>
      <c r="H558" s="76">
        <f t="shared" si="32"/>
        <v>0</v>
      </c>
      <c r="I558" s="70">
        <f t="shared" si="33"/>
        <v>0</v>
      </c>
      <c r="J558" s="70">
        <f t="shared" si="34"/>
        <v>0</v>
      </c>
      <c r="K558" s="70">
        <f t="shared" si="35"/>
        <v>0</v>
      </c>
    </row>
    <row r="559" ht="20.25" customHeight="1" spans="1:11">
      <c r="A559" s="67"/>
      <c r="B559" s="84" t="s">
        <v>523</v>
      </c>
      <c r="C559" s="20">
        <v>0</v>
      </c>
      <c r="D559" s="20">
        <v>0</v>
      </c>
      <c r="E559" s="20">
        <v>0</v>
      </c>
      <c r="F559" s="20">
        <v>0</v>
      </c>
      <c r="G559" s="20">
        <v>0</v>
      </c>
      <c r="H559" s="76">
        <f t="shared" si="32"/>
        <v>0</v>
      </c>
      <c r="I559" s="70">
        <f t="shared" si="33"/>
        <v>0</v>
      </c>
      <c r="J559" s="70">
        <f t="shared" si="34"/>
        <v>0</v>
      </c>
      <c r="K559" s="70">
        <f t="shared" si="35"/>
        <v>0</v>
      </c>
    </row>
    <row r="560" ht="20.25" customHeight="1" spans="1:11">
      <c r="A560" s="67"/>
      <c r="B560" s="84" t="s">
        <v>524</v>
      </c>
      <c r="C560" s="20">
        <v>0</v>
      </c>
      <c r="D560" s="20">
        <v>0</v>
      </c>
      <c r="E560" s="20">
        <v>0</v>
      </c>
      <c r="F560" s="20">
        <v>0</v>
      </c>
      <c r="G560" s="20">
        <v>0</v>
      </c>
      <c r="H560" s="76">
        <f t="shared" si="32"/>
        <v>0</v>
      </c>
      <c r="I560" s="70">
        <f t="shared" si="33"/>
        <v>0</v>
      </c>
      <c r="J560" s="70">
        <f t="shared" si="34"/>
        <v>0</v>
      </c>
      <c r="K560" s="70">
        <f t="shared" si="35"/>
        <v>0</v>
      </c>
    </row>
    <row r="561" ht="20.25" customHeight="1" spans="1:11">
      <c r="A561" s="67"/>
      <c r="B561" s="84" t="s">
        <v>525</v>
      </c>
      <c r="C561" s="20">
        <v>0</v>
      </c>
      <c r="D561" s="20">
        <v>0</v>
      </c>
      <c r="E561" s="20">
        <v>0</v>
      </c>
      <c r="F561" s="20">
        <v>0</v>
      </c>
      <c r="G561" s="20">
        <v>0</v>
      </c>
      <c r="H561" s="76">
        <f t="shared" si="32"/>
        <v>0</v>
      </c>
      <c r="I561" s="70">
        <f t="shared" si="33"/>
        <v>0</v>
      </c>
      <c r="J561" s="70">
        <f t="shared" si="34"/>
        <v>0</v>
      </c>
      <c r="K561" s="70">
        <f t="shared" si="35"/>
        <v>0</v>
      </c>
    </row>
    <row r="562" ht="20.25" customHeight="1" spans="1:11">
      <c r="A562" s="67"/>
      <c r="B562" s="84" t="s">
        <v>526</v>
      </c>
      <c r="C562" s="20">
        <v>0</v>
      </c>
      <c r="D562" s="20">
        <v>0</v>
      </c>
      <c r="E562" s="20">
        <v>0</v>
      </c>
      <c r="F562" s="20">
        <v>0</v>
      </c>
      <c r="G562" s="20">
        <v>0</v>
      </c>
      <c r="H562" s="76">
        <f t="shared" si="32"/>
        <v>0</v>
      </c>
      <c r="I562" s="70">
        <f t="shared" si="33"/>
        <v>0</v>
      </c>
      <c r="J562" s="70">
        <f t="shared" si="34"/>
        <v>0</v>
      </c>
      <c r="K562" s="70">
        <f t="shared" si="35"/>
        <v>0</v>
      </c>
    </row>
    <row r="563" ht="20.25" customHeight="1" spans="1:11">
      <c r="A563" s="67"/>
      <c r="B563" s="84" t="s">
        <v>527</v>
      </c>
      <c r="C563" s="20">
        <v>0</v>
      </c>
      <c r="D563" s="20">
        <v>0</v>
      </c>
      <c r="E563" s="20">
        <v>0</v>
      </c>
      <c r="F563" s="20">
        <v>0</v>
      </c>
      <c r="G563" s="20">
        <v>0</v>
      </c>
      <c r="H563" s="76">
        <f t="shared" si="32"/>
        <v>0</v>
      </c>
      <c r="I563" s="70">
        <f t="shared" si="33"/>
        <v>0</v>
      </c>
      <c r="J563" s="70">
        <f t="shared" si="34"/>
        <v>0</v>
      </c>
      <c r="K563" s="70">
        <f t="shared" si="35"/>
        <v>0</v>
      </c>
    </row>
    <row r="564" ht="20.25" customHeight="1" spans="1:11">
      <c r="A564" s="67"/>
      <c r="B564" s="84" t="s">
        <v>528</v>
      </c>
      <c r="C564" s="20">
        <v>0</v>
      </c>
      <c r="D564" s="20">
        <v>0</v>
      </c>
      <c r="E564" s="20">
        <v>0</v>
      </c>
      <c r="F564" s="20">
        <v>0</v>
      </c>
      <c r="G564" s="20">
        <v>0</v>
      </c>
      <c r="H564" s="76">
        <f t="shared" si="32"/>
        <v>0</v>
      </c>
      <c r="I564" s="70">
        <f t="shared" si="33"/>
        <v>0</v>
      </c>
      <c r="J564" s="70">
        <f t="shared" si="34"/>
        <v>0</v>
      </c>
      <c r="K564" s="70">
        <f t="shared" si="35"/>
        <v>0</v>
      </c>
    </row>
    <row r="565" ht="20.25" customHeight="1" spans="1:11">
      <c r="A565" s="67"/>
      <c r="B565" s="84" t="s">
        <v>156</v>
      </c>
      <c r="C565" s="20">
        <v>0</v>
      </c>
      <c r="D565" s="20">
        <v>0</v>
      </c>
      <c r="E565" s="20">
        <v>0</v>
      </c>
      <c r="F565" s="20">
        <v>0</v>
      </c>
      <c r="G565" s="20">
        <v>0</v>
      </c>
      <c r="H565" s="76">
        <f t="shared" si="32"/>
        <v>0</v>
      </c>
      <c r="I565" s="70">
        <f t="shared" si="33"/>
        <v>0</v>
      </c>
      <c r="J565" s="70">
        <f t="shared" si="34"/>
        <v>0</v>
      </c>
      <c r="K565" s="70">
        <f t="shared" si="35"/>
        <v>0</v>
      </c>
    </row>
    <row r="566" ht="20.25" customHeight="1" spans="1:11">
      <c r="A566" s="67"/>
      <c r="B566" s="84" t="s">
        <v>529</v>
      </c>
      <c r="C566" s="20">
        <v>0</v>
      </c>
      <c r="D566" s="20">
        <v>0</v>
      </c>
      <c r="E566" s="20">
        <v>0</v>
      </c>
      <c r="F566" s="20">
        <v>883</v>
      </c>
      <c r="G566" s="20">
        <v>1068</v>
      </c>
      <c r="H566" s="76">
        <f t="shared" si="32"/>
        <v>0</v>
      </c>
      <c r="I566" s="70">
        <f t="shared" si="33"/>
        <v>0</v>
      </c>
      <c r="J566" s="70">
        <f t="shared" si="34"/>
        <v>0</v>
      </c>
      <c r="K566" s="70">
        <f t="shared" si="35"/>
        <v>120.951302378256</v>
      </c>
    </row>
    <row r="567" ht="20.25" customHeight="1" spans="1:11">
      <c r="A567" s="67"/>
      <c r="B567" s="84" t="s">
        <v>530</v>
      </c>
      <c r="C567" s="20">
        <v>0</v>
      </c>
      <c r="D567" s="20">
        <v>526</v>
      </c>
      <c r="E567" s="20">
        <v>1054</v>
      </c>
      <c r="F567" s="20">
        <v>716</v>
      </c>
      <c r="G567" s="20">
        <v>1054</v>
      </c>
      <c r="H567" s="76">
        <f t="shared" si="32"/>
        <v>0</v>
      </c>
      <c r="I567" s="70">
        <f t="shared" si="33"/>
        <v>200.380228136882</v>
      </c>
      <c r="J567" s="70">
        <f t="shared" si="34"/>
        <v>100</v>
      </c>
      <c r="K567" s="70">
        <f t="shared" si="35"/>
        <v>147.206703910615</v>
      </c>
    </row>
    <row r="568" ht="20.25" customHeight="1" spans="1:11">
      <c r="A568" s="67"/>
      <c r="B568" s="84" t="s">
        <v>147</v>
      </c>
      <c r="C568" s="20">
        <v>0</v>
      </c>
      <c r="D568" s="20">
        <v>0</v>
      </c>
      <c r="E568" s="20">
        <v>0</v>
      </c>
      <c r="F568" s="20">
        <v>385</v>
      </c>
      <c r="G568" s="20">
        <v>408</v>
      </c>
      <c r="H568" s="76">
        <f t="shared" si="32"/>
        <v>0</v>
      </c>
      <c r="I568" s="70">
        <f t="shared" si="33"/>
        <v>0</v>
      </c>
      <c r="J568" s="70">
        <f t="shared" si="34"/>
        <v>0</v>
      </c>
      <c r="K568" s="70">
        <f t="shared" si="35"/>
        <v>105.974025974026</v>
      </c>
    </row>
    <row r="569" ht="20.25" customHeight="1" spans="1:11">
      <c r="A569" s="67"/>
      <c r="B569" s="84" t="s">
        <v>148</v>
      </c>
      <c r="C569" s="20">
        <v>0</v>
      </c>
      <c r="D569" s="20">
        <v>0</v>
      </c>
      <c r="E569" s="20">
        <v>0</v>
      </c>
      <c r="F569" s="20">
        <v>0</v>
      </c>
      <c r="G569" s="20">
        <v>0</v>
      </c>
      <c r="H569" s="76">
        <f t="shared" si="32"/>
        <v>0</v>
      </c>
      <c r="I569" s="70">
        <f t="shared" si="33"/>
        <v>0</v>
      </c>
      <c r="J569" s="70">
        <f t="shared" si="34"/>
        <v>0</v>
      </c>
      <c r="K569" s="70">
        <f t="shared" si="35"/>
        <v>0</v>
      </c>
    </row>
    <row r="570" ht="20.25" customHeight="1" spans="1:11">
      <c r="A570" s="67"/>
      <c r="B570" s="84" t="s">
        <v>149</v>
      </c>
      <c r="C570" s="20">
        <v>0</v>
      </c>
      <c r="D570" s="20">
        <v>0</v>
      </c>
      <c r="E570" s="20">
        <v>0</v>
      </c>
      <c r="F570" s="20">
        <v>0</v>
      </c>
      <c r="G570" s="20">
        <v>0</v>
      </c>
      <c r="H570" s="76">
        <f t="shared" si="32"/>
        <v>0</v>
      </c>
      <c r="I570" s="70">
        <f t="shared" si="33"/>
        <v>0</v>
      </c>
      <c r="J570" s="70">
        <f t="shared" si="34"/>
        <v>0</v>
      </c>
      <c r="K570" s="70">
        <f t="shared" si="35"/>
        <v>0</v>
      </c>
    </row>
    <row r="571" ht="20.25" customHeight="1" spans="1:11">
      <c r="A571" s="67"/>
      <c r="B571" s="84" t="s">
        <v>531</v>
      </c>
      <c r="C571" s="20">
        <v>0</v>
      </c>
      <c r="D571" s="20">
        <v>0</v>
      </c>
      <c r="E571" s="20">
        <v>0</v>
      </c>
      <c r="F571" s="20">
        <v>0</v>
      </c>
      <c r="G571" s="20">
        <v>0</v>
      </c>
      <c r="H571" s="76">
        <f t="shared" si="32"/>
        <v>0</v>
      </c>
      <c r="I571" s="70">
        <f t="shared" si="33"/>
        <v>0</v>
      </c>
      <c r="J571" s="70">
        <f t="shared" si="34"/>
        <v>0</v>
      </c>
      <c r="K571" s="70">
        <f t="shared" si="35"/>
        <v>0</v>
      </c>
    </row>
    <row r="572" ht="20.25" customHeight="1" spans="1:11">
      <c r="A572" s="67"/>
      <c r="B572" s="84" t="s">
        <v>532</v>
      </c>
      <c r="C572" s="20">
        <v>0</v>
      </c>
      <c r="D572" s="20">
        <v>0</v>
      </c>
      <c r="E572" s="20">
        <v>0</v>
      </c>
      <c r="F572" s="20">
        <v>25</v>
      </c>
      <c r="G572" s="20">
        <v>0</v>
      </c>
      <c r="H572" s="76">
        <f t="shared" si="32"/>
        <v>0</v>
      </c>
      <c r="I572" s="70">
        <f t="shared" si="33"/>
        <v>0</v>
      </c>
      <c r="J572" s="70">
        <f t="shared" si="34"/>
        <v>0</v>
      </c>
      <c r="K572" s="70">
        <f t="shared" si="35"/>
        <v>0</v>
      </c>
    </row>
    <row r="573" ht="20.25" customHeight="1" spans="1:11">
      <c r="A573" s="67"/>
      <c r="B573" s="84" t="s">
        <v>533</v>
      </c>
      <c r="C573" s="20">
        <v>0</v>
      </c>
      <c r="D573" s="20">
        <v>0</v>
      </c>
      <c r="E573" s="20">
        <v>0</v>
      </c>
      <c r="F573" s="20">
        <v>0</v>
      </c>
      <c r="G573" s="20">
        <v>0</v>
      </c>
      <c r="H573" s="76">
        <f t="shared" si="32"/>
        <v>0</v>
      </c>
      <c r="I573" s="70">
        <f t="shared" si="33"/>
        <v>0</v>
      </c>
      <c r="J573" s="70">
        <f t="shared" si="34"/>
        <v>0</v>
      </c>
      <c r="K573" s="70">
        <f t="shared" si="35"/>
        <v>0</v>
      </c>
    </row>
    <row r="574" ht="20.25" customHeight="1" spans="1:11">
      <c r="A574" s="67"/>
      <c r="B574" s="84" t="s">
        <v>534</v>
      </c>
      <c r="C574" s="20">
        <v>0</v>
      </c>
      <c r="D574" s="20">
        <v>0</v>
      </c>
      <c r="E574" s="20">
        <v>0</v>
      </c>
      <c r="F574" s="20">
        <v>306</v>
      </c>
      <c r="G574" s="20">
        <v>646</v>
      </c>
      <c r="H574" s="76">
        <f t="shared" si="32"/>
        <v>0</v>
      </c>
      <c r="I574" s="70">
        <f t="shared" si="33"/>
        <v>0</v>
      </c>
      <c r="J574" s="70">
        <f t="shared" si="34"/>
        <v>0</v>
      </c>
      <c r="K574" s="70">
        <f t="shared" si="35"/>
        <v>211.111111111111</v>
      </c>
    </row>
    <row r="575" ht="20.25" customHeight="1" spans="1:11">
      <c r="A575" s="67"/>
      <c r="B575" s="84" t="s">
        <v>535</v>
      </c>
      <c r="C575" s="20">
        <v>0</v>
      </c>
      <c r="D575" s="20">
        <v>0</v>
      </c>
      <c r="E575" s="20">
        <v>0</v>
      </c>
      <c r="F575" s="20">
        <v>0</v>
      </c>
      <c r="G575" s="20">
        <v>0</v>
      </c>
      <c r="H575" s="76">
        <f t="shared" si="32"/>
        <v>0</v>
      </c>
      <c r="I575" s="70">
        <f t="shared" si="33"/>
        <v>0</v>
      </c>
      <c r="J575" s="70">
        <f t="shared" si="34"/>
        <v>0</v>
      </c>
      <c r="K575" s="70">
        <f t="shared" si="35"/>
        <v>0</v>
      </c>
    </row>
    <row r="576" ht="20.25" customHeight="1" spans="1:11">
      <c r="A576" s="67"/>
      <c r="B576" s="84" t="s">
        <v>536</v>
      </c>
      <c r="C576" s="20">
        <v>0</v>
      </c>
      <c r="D576" s="20">
        <v>0</v>
      </c>
      <c r="E576" s="20">
        <v>0</v>
      </c>
      <c r="F576" s="20">
        <v>0</v>
      </c>
      <c r="G576" s="20">
        <v>0</v>
      </c>
      <c r="H576" s="76">
        <f t="shared" si="32"/>
        <v>0</v>
      </c>
      <c r="I576" s="70">
        <f t="shared" si="33"/>
        <v>0</v>
      </c>
      <c r="J576" s="70">
        <f t="shared" si="34"/>
        <v>0</v>
      </c>
      <c r="K576" s="70">
        <f t="shared" si="35"/>
        <v>0</v>
      </c>
    </row>
    <row r="577" ht="20.25" customHeight="1" spans="1:11">
      <c r="A577" s="67"/>
      <c r="B577" s="84" t="s">
        <v>537</v>
      </c>
      <c r="C577" s="20">
        <v>0</v>
      </c>
      <c r="D577" s="20">
        <v>21033</v>
      </c>
      <c r="E577" s="20">
        <v>15338</v>
      </c>
      <c r="F577" s="20">
        <v>19669</v>
      </c>
      <c r="G577" s="20">
        <v>15338</v>
      </c>
      <c r="H577" s="76">
        <f t="shared" si="32"/>
        <v>0</v>
      </c>
      <c r="I577" s="70">
        <f t="shared" si="33"/>
        <v>72.9235011648362</v>
      </c>
      <c r="J577" s="70">
        <f t="shared" si="34"/>
        <v>100</v>
      </c>
      <c r="K577" s="70">
        <f t="shared" si="35"/>
        <v>77.9805785754233</v>
      </c>
    </row>
    <row r="578" ht="20.25" customHeight="1" spans="1:11">
      <c r="A578" s="67"/>
      <c r="B578" s="84" t="s">
        <v>538</v>
      </c>
      <c r="C578" s="20">
        <v>0</v>
      </c>
      <c r="D578" s="20">
        <v>0</v>
      </c>
      <c r="E578" s="20">
        <v>0</v>
      </c>
      <c r="F578" s="20">
        <v>2374</v>
      </c>
      <c r="G578" s="20">
        <v>2563</v>
      </c>
      <c r="H578" s="76">
        <f t="shared" si="32"/>
        <v>0</v>
      </c>
      <c r="I578" s="70">
        <f t="shared" si="33"/>
        <v>0</v>
      </c>
      <c r="J578" s="70">
        <f t="shared" si="34"/>
        <v>0</v>
      </c>
      <c r="K578" s="70">
        <f t="shared" si="35"/>
        <v>107.961246840775</v>
      </c>
    </row>
    <row r="579" ht="20.25" customHeight="1" spans="1:11">
      <c r="A579" s="67"/>
      <c r="B579" s="84" t="s">
        <v>539</v>
      </c>
      <c r="C579" s="20">
        <v>0</v>
      </c>
      <c r="D579" s="20">
        <v>0</v>
      </c>
      <c r="E579" s="20">
        <v>0</v>
      </c>
      <c r="F579" s="20">
        <v>4128</v>
      </c>
      <c r="G579" s="20">
        <v>4239</v>
      </c>
      <c r="H579" s="76">
        <f t="shared" si="32"/>
        <v>0</v>
      </c>
      <c r="I579" s="70">
        <f t="shared" si="33"/>
        <v>0</v>
      </c>
      <c r="J579" s="70">
        <f t="shared" si="34"/>
        <v>0</v>
      </c>
      <c r="K579" s="70">
        <f t="shared" si="35"/>
        <v>102.688953488372</v>
      </c>
    </row>
    <row r="580" ht="20.25" customHeight="1" spans="1:11">
      <c r="A580" s="67"/>
      <c r="B580" s="84" t="s">
        <v>540</v>
      </c>
      <c r="C580" s="20">
        <v>0</v>
      </c>
      <c r="D580" s="20">
        <v>0</v>
      </c>
      <c r="E580" s="20">
        <v>0</v>
      </c>
      <c r="F580" s="20">
        <v>0</v>
      </c>
      <c r="G580" s="20">
        <v>0</v>
      </c>
      <c r="H580" s="76">
        <f t="shared" ref="H580:H643" si="36">IF(C580&lt;&gt;0,(G580/C580)*100,0)</f>
        <v>0</v>
      </c>
      <c r="I580" s="70">
        <f t="shared" ref="I580:I643" si="37">IF(D580&lt;&gt;0,(G580/D580)*100,0)</f>
        <v>0</v>
      </c>
      <c r="J580" s="70">
        <f t="shared" ref="J580:J643" si="38">IF(E580&lt;&gt;0,(G580/E580)*100,0)</f>
        <v>0</v>
      </c>
      <c r="K580" s="70">
        <f t="shared" ref="K580:K643" si="39">IF(F580&lt;&gt;0,(G580/F580)*100,0)</f>
        <v>0</v>
      </c>
    </row>
    <row r="581" ht="20.25" customHeight="1" spans="1:11">
      <c r="A581" s="67"/>
      <c r="B581" s="84" t="s">
        <v>541</v>
      </c>
      <c r="C581" s="20">
        <v>0</v>
      </c>
      <c r="D581" s="20">
        <v>0</v>
      </c>
      <c r="E581" s="20">
        <v>0</v>
      </c>
      <c r="F581" s="20">
        <v>11464</v>
      </c>
      <c r="G581" s="20">
        <v>4058</v>
      </c>
      <c r="H581" s="76">
        <f t="shared" si="36"/>
        <v>0</v>
      </c>
      <c r="I581" s="70">
        <f t="shared" si="37"/>
        <v>0</v>
      </c>
      <c r="J581" s="70">
        <f t="shared" si="38"/>
        <v>0</v>
      </c>
      <c r="K581" s="70">
        <f t="shared" si="39"/>
        <v>35.3977669225401</v>
      </c>
    </row>
    <row r="582" ht="20.25" customHeight="1" spans="1:11">
      <c r="A582" s="67"/>
      <c r="B582" s="84" t="s">
        <v>542</v>
      </c>
      <c r="C582" s="20">
        <v>0</v>
      </c>
      <c r="D582" s="20">
        <v>0</v>
      </c>
      <c r="E582" s="20">
        <v>0</v>
      </c>
      <c r="F582" s="20">
        <v>396</v>
      </c>
      <c r="G582" s="20">
        <v>2986</v>
      </c>
      <c r="H582" s="76">
        <f t="shared" si="36"/>
        <v>0</v>
      </c>
      <c r="I582" s="70">
        <f t="shared" si="37"/>
        <v>0</v>
      </c>
      <c r="J582" s="70">
        <f t="shared" si="38"/>
        <v>0</v>
      </c>
      <c r="K582" s="70">
        <f t="shared" si="39"/>
        <v>754.040404040404</v>
      </c>
    </row>
    <row r="583" ht="20.25" customHeight="1" spans="1:11">
      <c r="A583" s="67"/>
      <c r="B583" s="84" t="s">
        <v>543</v>
      </c>
      <c r="C583" s="20">
        <v>0</v>
      </c>
      <c r="D583" s="20">
        <v>0</v>
      </c>
      <c r="E583" s="20">
        <v>0</v>
      </c>
      <c r="F583" s="20">
        <v>1307</v>
      </c>
      <c r="G583" s="20">
        <v>1492</v>
      </c>
      <c r="H583" s="76">
        <f t="shared" si="36"/>
        <v>0</v>
      </c>
      <c r="I583" s="70">
        <f t="shared" si="37"/>
        <v>0</v>
      </c>
      <c r="J583" s="70">
        <f t="shared" si="38"/>
        <v>0</v>
      </c>
      <c r="K583" s="70">
        <f t="shared" si="39"/>
        <v>114.154552410099</v>
      </c>
    </row>
    <row r="584" ht="20.25" customHeight="1" spans="1:11">
      <c r="A584" s="67"/>
      <c r="B584" s="84" t="s">
        <v>544</v>
      </c>
      <c r="C584" s="20">
        <v>0</v>
      </c>
      <c r="D584" s="20">
        <v>0</v>
      </c>
      <c r="E584" s="20">
        <v>0</v>
      </c>
      <c r="F584" s="20">
        <v>0</v>
      </c>
      <c r="G584" s="20">
        <v>0</v>
      </c>
      <c r="H584" s="76">
        <f t="shared" si="36"/>
        <v>0</v>
      </c>
      <c r="I584" s="70">
        <f t="shared" si="37"/>
        <v>0</v>
      </c>
      <c r="J584" s="70">
        <f t="shared" si="38"/>
        <v>0</v>
      </c>
      <c r="K584" s="70">
        <f t="shared" si="39"/>
        <v>0</v>
      </c>
    </row>
    <row r="585" ht="20.25" customHeight="1" spans="1:11">
      <c r="A585" s="67"/>
      <c r="B585" s="84" t="s">
        <v>545</v>
      </c>
      <c r="C585" s="20">
        <v>0</v>
      </c>
      <c r="D585" s="20">
        <v>0</v>
      </c>
      <c r="E585" s="20">
        <v>0</v>
      </c>
      <c r="F585" s="20">
        <v>0</v>
      </c>
      <c r="G585" s="20">
        <v>0</v>
      </c>
      <c r="H585" s="76">
        <f t="shared" si="36"/>
        <v>0</v>
      </c>
      <c r="I585" s="70">
        <f t="shared" si="37"/>
        <v>0</v>
      </c>
      <c r="J585" s="70">
        <f t="shared" si="38"/>
        <v>0</v>
      </c>
      <c r="K585" s="70">
        <f t="shared" si="39"/>
        <v>0</v>
      </c>
    </row>
    <row r="586" ht="20.25" customHeight="1" spans="1:11">
      <c r="A586" s="67"/>
      <c r="B586" s="84" t="s">
        <v>546</v>
      </c>
      <c r="C586" s="20">
        <v>0</v>
      </c>
      <c r="D586" s="20">
        <v>0</v>
      </c>
      <c r="E586" s="20">
        <v>0</v>
      </c>
      <c r="F586" s="20">
        <v>0</v>
      </c>
      <c r="G586" s="20">
        <v>0</v>
      </c>
      <c r="H586" s="76">
        <f t="shared" si="36"/>
        <v>0</v>
      </c>
      <c r="I586" s="70">
        <f t="shared" si="37"/>
        <v>0</v>
      </c>
      <c r="J586" s="70">
        <f t="shared" si="38"/>
        <v>0</v>
      </c>
      <c r="K586" s="70">
        <f t="shared" si="39"/>
        <v>0</v>
      </c>
    </row>
    <row r="587" ht="20.25" customHeight="1" spans="1:11">
      <c r="A587" s="67"/>
      <c r="B587" s="84" t="s">
        <v>547</v>
      </c>
      <c r="C587" s="20">
        <v>0</v>
      </c>
      <c r="D587" s="20">
        <v>0</v>
      </c>
      <c r="E587" s="20">
        <v>0</v>
      </c>
      <c r="F587" s="20">
        <v>0</v>
      </c>
      <c r="G587" s="20">
        <v>0</v>
      </c>
      <c r="H587" s="76">
        <f t="shared" si="36"/>
        <v>0</v>
      </c>
      <c r="I587" s="70">
        <f t="shared" si="37"/>
        <v>0</v>
      </c>
      <c r="J587" s="70">
        <f t="shared" si="38"/>
        <v>0</v>
      </c>
      <c r="K587" s="70">
        <f t="shared" si="39"/>
        <v>0</v>
      </c>
    </row>
    <row r="588" ht="20.25" customHeight="1" spans="1:11">
      <c r="A588" s="67"/>
      <c r="B588" s="84" t="s">
        <v>548</v>
      </c>
      <c r="C588" s="20">
        <v>0</v>
      </c>
      <c r="D588" s="20">
        <v>0</v>
      </c>
      <c r="E588" s="20">
        <v>0</v>
      </c>
      <c r="F588" s="20">
        <v>0</v>
      </c>
      <c r="G588" s="20">
        <v>0</v>
      </c>
      <c r="H588" s="76">
        <f t="shared" si="36"/>
        <v>0</v>
      </c>
      <c r="I588" s="70">
        <f t="shared" si="37"/>
        <v>0</v>
      </c>
      <c r="J588" s="70">
        <f t="shared" si="38"/>
        <v>0</v>
      </c>
      <c r="K588" s="70">
        <f t="shared" si="39"/>
        <v>0</v>
      </c>
    </row>
    <row r="589" ht="20.25" customHeight="1" spans="1:11">
      <c r="A589" s="67"/>
      <c r="B589" s="84" t="s">
        <v>549</v>
      </c>
      <c r="C589" s="20">
        <v>0</v>
      </c>
      <c r="D589" s="20">
        <v>0</v>
      </c>
      <c r="E589" s="20">
        <v>0</v>
      </c>
      <c r="F589" s="20">
        <v>0</v>
      </c>
      <c r="G589" s="20">
        <v>0</v>
      </c>
      <c r="H589" s="76">
        <f t="shared" si="36"/>
        <v>0</v>
      </c>
      <c r="I589" s="70">
        <f t="shared" si="37"/>
        <v>0</v>
      </c>
      <c r="J589" s="70">
        <f t="shared" si="38"/>
        <v>0</v>
      </c>
      <c r="K589" s="70">
        <f t="shared" si="39"/>
        <v>0</v>
      </c>
    </row>
    <row r="590" ht="20.25" customHeight="1" spans="1:11">
      <c r="A590" s="67"/>
      <c r="B590" s="84" t="s">
        <v>550</v>
      </c>
      <c r="C590" s="20">
        <v>0</v>
      </c>
      <c r="D590" s="20">
        <v>0</v>
      </c>
      <c r="E590" s="20">
        <v>1245</v>
      </c>
      <c r="F590" s="20">
        <v>1771</v>
      </c>
      <c r="G590" s="20">
        <v>1245</v>
      </c>
      <c r="H590" s="76">
        <f t="shared" si="36"/>
        <v>0</v>
      </c>
      <c r="I590" s="70">
        <f t="shared" si="37"/>
        <v>0</v>
      </c>
      <c r="J590" s="70">
        <f t="shared" si="38"/>
        <v>100</v>
      </c>
      <c r="K590" s="70">
        <f t="shared" si="39"/>
        <v>70.2992659514399</v>
      </c>
    </row>
    <row r="591" ht="20.25" customHeight="1" spans="1:11">
      <c r="A591" s="67"/>
      <c r="B591" s="84" t="s">
        <v>551</v>
      </c>
      <c r="C591" s="20">
        <v>0</v>
      </c>
      <c r="D591" s="20">
        <v>0</v>
      </c>
      <c r="E591" s="20">
        <v>0</v>
      </c>
      <c r="F591" s="20">
        <v>0</v>
      </c>
      <c r="G591" s="20">
        <v>0</v>
      </c>
      <c r="H591" s="76">
        <f t="shared" si="36"/>
        <v>0</v>
      </c>
      <c r="I591" s="70">
        <f t="shared" si="37"/>
        <v>0</v>
      </c>
      <c r="J591" s="70">
        <f t="shared" si="38"/>
        <v>0</v>
      </c>
      <c r="K591" s="70">
        <f t="shared" si="39"/>
        <v>0</v>
      </c>
    </row>
    <row r="592" ht="20.25" customHeight="1" spans="1:11">
      <c r="A592" s="67"/>
      <c r="B592" s="84" t="s">
        <v>552</v>
      </c>
      <c r="C592" s="20">
        <v>0</v>
      </c>
      <c r="D592" s="20">
        <v>0</v>
      </c>
      <c r="E592" s="20">
        <v>0</v>
      </c>
      <c r="F592" s="20">
        <v>0</v>
      </c>
      <c r="G592" s="20">
        <v>0</v>
      </c>
      <c r="H592" s="76">
        <f t="shared" si="36"/>
        <v>0</v>
      </c>
      <c r="I592" s="70">
        <f t="shared" si="37"/>
        <v>0</v>
      </c>
      <c r="J592" s="70">
        <f t="shared" si="38"/>
        <v>0</v>
      </c>
      <c r="K592" s="70">
        <f t="shared" si="39"/>
        <v>0</v>
      </c>
    </row>
    <row r="593" ht="20.25" customHeight="1" spans="1:11">
      <c r="A593" s="67"/>
      <c r="B593" s="84" t="s">
        <v>553</v>
      </c>
      <c r="C593" s="20">
        <v>0</v>
      </c>
      <c r="D593" s="20">
        <v>0</v>
      </c>
      <c r="E593" s="20">
        <v>0</v>
      </c>
      <c r="F593" s="20">
        <v>0</v>
      </c>
      <c r="G593" s="20">
        <v>0</v>
      </c>
      <c r="H593" s="76">
        <f t="shared" si="36"/>
        <v>0</v>
      </c>
      <c r="I593" s="70">
        <f t="shared" si="37"/>
        <v>0</v>
      </c>
      <c r="J593" s="70">
        <f t="shared" si="38"/>
        <v>0</v>
      </c>
      <c r="K593" s="70">
        <f t="shared" si="39"/>
        <v>0</v>
      </c>
    </row>
    <row r="594" ht="20.25" customHeight="1" spans="1:11">
      <c r="A594" s="67"/>
      <c r="B594" s="84" t="s">
        <v>554</v>
      </c>
      <c r="C594" s="20">
        <v>0</v>
      </c>
      <c r="D594" s="20">
        <v>0</v>
      </c>
      <c r="E594" s="20">
        <v>0</v>
      </c>
      <c r="F594" s="20">
        <v>0</v>
      </c>
      <c r="G594" s="20">
        <v>0</v>
      </c>
      <c r="H594" s="76">
        <f t="shared" si="36"/>
        <v>0</v>
      </c>
      <c r="I594" s="70">
        <f t="shared" si="37"/>
        <v>0</v>
      </c>
      <c r="J594" s="70">
        <f t="shared" si="38"/>
        <v>0</v>
      </c>
      <c r="K594" s="70">
        <f t="shared" si="39"/>
        <v>0</v>
      </c>
    </row>
    <row r="595" ht="20.25" customHeight="1" spans="1:11">
      <c r="A595" s="67"/>
      <c r="B595" s="84" t="s">
        <v>555</v>
      </c>
      <c r="C595" s="20">
        <v>0</v>
      </c>
      <c r="D595" s="20">
        <v>0</v>
      </c>
      <c r="E595" s="20">
        <v>0</v>
      </c>
      <c r="F595" s="20">
        <v>0</v>
      </c>
      <c r="G595" s="20">
        <v>0</v>
      </c>
      <c r="H595" s="76">
        <f t="shared" si="36"/>
        <v>0</v>
      </c>
      <c r="I595" s="70">
        <f t="shared" si="37"/>
        <v>0</v>
      </c>
      <c r="J595" s="70">
        <f t="shared" si="38"/>
        <v>0</v>
      </c>
      <c r="K595" s="70">
        <f t="shared" si="39"/>
        <v>0</v>
      </c>
    </row>
    <row r="596" ht="20.25" customHeight="1" spans="1:11">
      <c r="A596" s="67"/>
      <c r="B596" s="84" t="s">
        <v>556</v>
      </c>
      <c r="C596" s="20">
        <v>0</v>
      </c>
      <c r="D596" s="20">
        <v>0</v>
      </c>
      <c r="E596" s="20">
        <v>0</v>
      </c>
      <c r="F596" s="20">
        <v>7</v>
      </c>
      <c r="G596" s="20">
        <v>0</v>
      </c>
      <c r="H596" s="76">
        <f t="shared" si="36"/>
        <v>0</v>
      </c>
      <c r="I596" s="70">
        <f t="shared" si="37"/>
        <v>0</v>
      </c>
      <c r="J596" s="70">
        <f t="shared" si="38"/>
        <v>0</v>
      </c>
      <c r="K596" s="70">
        <f t="shared" si="39"/>
        <v>0</v>
      </c>
    </row>
    <row r="597" ht="20.25" customHeight="1" spans="1:11">
      <c r="A597" s="67"/>
      <c r="B597" s="84" t="s">
        <v>557</v>
      </c>
      <c r="C597" s="20">
        <v>0</v>
      </c>
      <c r="D597" s="20">
        <v>0</v>
      </c>
      <c r="E597" s="20">
        <v>0</v>
      </c>
      <c r="F597" s="20">
        <v>0</v>
      </c>
      <c r="G597" s="20">
        <v>0</v>
      </c>
      <c r="H597" s="76">
        <f t="shared" si="36"/>
        <v>0</v>
      </c>
      <c r="I597" s="70">
        <f t="shared" si="37"/>
        <v>0</v>
      </c>
      <c r="J597" s="70">
        <f t="shared" si="38"/>
        <v>0</v>
      </c>
      <c r="K597" s="70">
        <f t="shared" si="39"/>
        <v>0</v>
      </c>
    </row>
    <row r="598" ht="20.25" customHeight="1" spans="1:11">
      <c r="A598" s="67"/>
      <c r="B598" s="84" t="s">
        <v>558</v>
      </c>
      <c r="C598" s="20">
        <v>0</v>
      </c>
      <c r="D598" s="20">
        <v>0</v>
      </c>
      <c r="E598" s="20">
        <v>0</v>
      </c>
      <c r="F598" s="20">
        <v>0</v>
      </c>
      <c r="G598" s="20">
        <v>0</v>
      </c>
      <c r="H598" s="76">
        <f t="shared" si="36"/>
        <v>0</v>
      </c>
      <c r="I598" s="70">
        <f t="shared" si="37"/>
        <v>0</v>
      </c>
      <c r="J598" s="70">
        <f t="shared" si="38"/>
        <v>0</v>
      </c>
      <c r="K598" s="70">
        <f t="shared" si="39"/>
        <v>0</v>
      </c>
    </row>
    <row r="599" ht="20.25" customHeight="1" spans="1:11">
      <c r="A599" s="67"/>
      <c r="B599" s="84" t="s">
        <v>559</v>
      </c>
      <c r="C599" s="20">
        <v>0</v>
      </c>
      <c r="D599" s="20">
        <v>0</v>
      </c>
      <c r="E599" s="20">
        <v>0</v>
      </c>
      <c r="F599" s="20">
        <v>1764</v>
      </c>
      <c r="G599" s="20">
        <v>1245</v>
      </c>
      <c r="H599" s="76">
        <f t="shared" si="36"/>
        <v>0</v>
      </c>
      <c r="I599" s="70">
        <f t="shared" si="37"/>
        <v>0</v>
      </c>
      <c r="J599" s="70">
        <f t="shared" si="38"/>
        <v>0</v>
      </c>
      <c r="K599" s="70">
        <f t="shared" si="39"/>
        <v>70.578231292517</v>
      </c>
    </row>
    <row r="600" ht="20.25" customHeight="1" spans="1:11">
      <c r="A600" s="67"/>
      <c r="B600" s="84" t="s">
        <v>560</v>
      </c>
      <c r="C600" s="20">
        <v>0</v>
      </c>
      <c r="D600" s="20">
        <v>2110</v>
      </c>
      <c r="E600" s="20">
        <v>2506</v>
      </c>
      <c r="F600" s="20">
        <v>2603</v>
      </c>
      <c r="G600" s="20">
        <v>2506</v>
      </c>
      <c r="H600" s="76">
        <f t="shared" si="36"/>
        <v>0</v>
      </c>
      <c r="I600" s="70">
        <f t="shared" si="37"/>
        <v>118.767772511848</v>
      </c>
      <c r="J600" s="70">
        <f t="shared" si="38"/>
        <v>100</v>
      </c>
      <c r="K600" s="70">
        <f t="shared" si="39"/>
        <v>96.2735305416827</v>
      </c>
    </row>
    <row r="601" ht="20.25" customHeight="1" spans="1:11">
      <c r="A601" s="67"/>
      <c r="B601" s="84" t="s">
        <v>561</v>
      </c>
      <c r="C601" s="20">
        <v>0</v>
      </c>
      <c r="D601" s="20">
        <v>0</v>
      </c>
      <c r="E601" s="20">
        <v>0</v>
      </c>
      <c r="F601" s="20">
        <v>154</v>
      </c>
      <c r="G601" s="20">
        <v>325</v>
      </c>
      <c r="H601" s="76">
        <f t="shared" si="36"/>
        <v>0</v>
      </c>
      <c r="I601" s="70">
        <f t="shared" si="37"/>
        <v>0</v>
      </c>
      <c r="J601" s="70">
        <f t="shared" si="38"/>
        <v>0</v>
      </c>
      <c r="K601" s="70">
        <f t="shared" si="39"/>
        <v>211.038961038961</v>
      </c>
    </row>
    <row r="602" ht="20.25" customHeight="1" spans="1:11">
      <c r="A602" s="67"/>
      <c r="B602" s="84" t="s">
        <v>562</v>
      </c>
      <c r="C602" s="20">
        <v>0</v>
      </c>
      <c r="D602" s="20">
        <v>0</v>
      </c>
      <c r="E602" s="20">
        <v>0</v>
      </c>
      <c r="F602" s="20">
        <v>238</v>
      </c>
      <c r="G602" s="20">
        <v>223</v>
      </c>
      <c r="H602" s="76">
        <f t="shared" si="36"/>
        <v>0</v>
      </c>
      <c r="I602" s="70">
        <f t="shared" si="37"/>
        <v>0</v>
      </c>
      <c r="J602" s="70">
        <f t="shared" si="38"/>
        <v>0</v>
      </c>
      <c r="K602" s="70">
        <f t="shared" si="39"/>
        <v>93.6974789915966</v>
      </c>
    </row>
    <row r="603" ht="20.25" customHeight="1" spans="1:11">
      <c r="A603" s="67"/>
      <c r="B603" s="84" t="s">
        <v>563</v>
      </c>
      <c r="C603" s="20">
        <v>0</v>
      </c>
      <c r="D603" s="20">
        <v>0</v>
      </c>
      <c r="E603" s="20">
        <v>0</v>
      </c>
      <c r="F603" s="20">
        <v>1050</v>
      </c>
      <c r="G603" s="20">
        <v>423</v>
      </c>
      <c r="H603" s="76">
        <f t="shared" si="36"/>
        <v>0</v>
      </c>
      <c r="I603" s="70">
        <f t="shared" si="37"/>
        <v>0</v>
      </c>
      <c r="J603" s="70">
        <f t="shared" si="38"/>
        <v>0</v>
      </c>
      <c r="K603" s="70">
        <f t="shared" si="39"/>
        <v>40.2857142857143</v>
      </c>
    </row>
    <row r="604" ht="20.25" customHeight="1" spans="1:11">
      <c r="A604" s="67"/>
      <c r="B604" s="84" t="s">
        <v>564</v>
      </c>
      <c r="C604" s="20">
        <v>0</v>
      </c>
      <c r="D604" s="20">
        <v>0</v>
      </c>
      <c r="E604" s="20">
        <v>0</v>
      </c>
      <c r="F604" s="20">
        <v>189</v>
      </c>
      <c r="G604" s="20">
        <v>393</v>
      </c>
      <c r="H604" s="76">
        <f t="shared" si="36"/>
        <v>0</v>
      </c>
      <c r="I604" s="70">
        <f t="shared" si="37"/>
        <v>0</v>
      </c>
      <c r="J604" s="70">
        <f t="shared" si="38"/>
        <v>0</v>
      </c>
      <c r="K604" s="70">
        <f t="shared" si="39"/>
        <v>207.936507936508</v>
      </c>
    </row>
    <row r="605" ht="20.25" customHeight="1" spans="1:11">
      <c r="A605" s="67"/>
      <c r="B605" s="84" t="s">
        <v>565</v>
      </c>
      <c r="C605" s="20">
        <v>0</v>
      </c>
      <c r="D605" s="20">
        <v>0</v>
      </c>
      <c r="E605" s="20">
        <v>0</v>
      </c>
      <c r="F605" s="20">
        <v>3</v>
      </c>
      <c r="G605" s="20">
        <v>0</v>
      </c>
      <c r="H605" s="76">
        <f t="shared" si="36"/>
        <v>0</v>
      </c>
      <c r="I605" s="70">
        <f t="shared" si="37"/>
        <v>0</v>
      </c>
      <c r="J605" s="70">
        <f t="shared" si="38"/>
        <v>0</v>
      </c>
      <c r="K605" s="70">
        <f t="shared" si="39"/>
        <v>0</v>
      </c>
    </row>
    <row r="606" ht="20.25" customHeight="1" spans="1:11">
      <c r="A606" s="67"/>
      <c r="B606" s="84" t="s">
        <v>566</v>
      </c>
      <c r="C606" s="20">
        <v>0</v>
      </c>
      <c r="D606" s="20">
        <v>0</v>
      </c>
      <c r="E606" s="20">
        <v>0</v>
      </c>
      <c r="F606" s="20">
        <v>0</v>
      </c>
      <c r="G606" s="20">
        <v>0</v>
      </c>
      <c r="H606" s="76">
        <f t="shared" si="36"/>
        <v>0</v>
      </c>
      <c r="I606" s="70">
        <f t="shared" si="37"/>
        <v>0</v>
      </c>
      <c r="J606" s="70">
        <f t="shared" si="38"/>
        <v>0</v>
      </c>
      <c r="K606" s="70">
        <f t="shared" si="39"/>
        <v>0</v>
      </c>
    </row>
    <row r="607" ht="20.25" customHeight="1" spans="1:11">
      <c r="A607" s="67"/>
      <c r="B607" s="84" t="s">
        <v>567</v>
      </c>
      <c r="C607" s="20">
        <v>0</v>
      </c>
      <c r="D607" s="20">
        <v>0</v>
      </c>
      <c r="E607" s="20">
        <v>0</v>
      </c>
      <c r="F607" s="20">
        <v>0</v>
      </c>
      <c r="G607" s="20">
        <v>70</v>
      </c>
      <c r="H607" s="76">
        <f t="shared" si="36"/>
        <v>0</v>
      </c>
      <c r="I607" s="70">
        <f t="shared" si="37"/>
        <v>0</v>
      </c>
      <c r="J607" s="70">
        <f t="shared" si="38"/>
        <v>0</v>
      </c>
      <c r="K607" s="70">
        <f t="shared" si="39"/>
        <v>0</v>
      </c>
    </row>
    <row r="608" ht="20.25" customHeight="1" spans="1:11">
      <c r="A608" s="67"/>
      <c r="B608" s="84" t="s">
        <v>568</v>
      </c>
      <c r="C608" s="20">
        <v>0</v>
      </c>
      <c r="D608" s="20">
        <v>0</v>
      </c>
      <c r="E608" s="20">
        <v>0</v>
      </c>
      <c r="F608" s="20">
        <v>889</v>
      </c>
      <c r="G608" s="20">
        <v>1072</v>
      </c>
      <c r="H608" s="76">
        <f t="shared" si="36"/>
        <v>0</v>
      </c>
      <c r="I608" s="70">
        <f t="shared" si="37"/>
        <v>0</v>
      </c>
      <c r="J608" s="70">
        <f t="shared" si="38"/>
        <v>0</v>
      </c>
      <c r="K608" s="70">
        <f t="shared" si="39"/>
        <v>120.584926884139</v>
      </c>
    </row>
    <row r="609" ht="20.25" customHeight="1" spans="1:11">
      <c r="A609" s="67"/>
      <c r="B609" s="84" t="s">
        <v>569</v>
      </c>
      <c r="C609" s="20">
        <v>0</v>
      </c>
      <c r="D609" s="20">
        <v>539</v>
      </c>
      <c r="E609" s="20">
        <v>337</v>
      </c>
      <c r="F609" s="20">
        <v>307</v>
      </c>
      <c r="G609" s="20">
        <v>337</v>
      </c>
      <c r="H609" s="76">
        <f t="shared" si="36"/>
        <v>0</v>
      </c>
      <c r="I609" s="70">
        <f t="shared" si="37"/>
        <v>62.5231910946197</v>
      </c>
      <c r="J609" s="70">
        <f t="shared" si="38"/>
        <v>100</v>
      </c>
      <c r="K609" s="70">
        <f t="shared" si="39"/>
        <v>109.771986970684</v>
      </c>
    </row>
    <row r="610" ht="20.25" customHeight="1" spans="1:11">
      <c r="A610" s="67"/>
      <c r="B610" s="84" t="s">
        <v>570</v>
      </c>
      <c r="C610" s="20">
        <v>0</v>
      </c>
      <c r="D610" s="20">
        <v>0</v>
      </c>
      <c r="E610" s="20">
        <v>0</v>
      </c>
      <c r="F610" s="20">
        <v>186</v>
      </c>
      <c r="G610" s="20">
        <v>231</v>
      </c>
      <c r="H610" s="76">
        <f t="shared" si="36"/>
        <v>0</v>
      </c>
      <c r="I610" s="70">
        <f t="shared" si="37"/>
        <v>0</v>
      </c>
      <c r="J610" s="70">
        <f t="shared" si="38"/>
        <v>0</v>
      </c>
      <c r="K610" s="70">
        <f t="shared" si="39"/>
        <v>124.193548387097</v>
      </c>
    </row>
    <row r="611" ht="20.25" customHeight="1" spans="1:11">
      <c r="A611" s="67"/>
      <c r="B611" s="84" t="s">
        <v>571</v>
      </c>
      <c r="C611" s="20">
        <v>0</v>
      </c>
      <c r="D611" s="20">
        <v>0</v>
      </c>
      <c r="E611" s="20">
        <v>0</v>
      </c>
      <c r="F611" s="20">
        <v>121</v>
      </c>
      <c r="G611" s="20">
        <v>70</v>
      </c>
      <c r="H611" s="76">
        <f t="shared" si="36"/>
        <v>0</v>
      </c>
      <c r="I611" s="70">
        <f t="shared" si="37"/>
        <v>0</v>
      </c>
      <c r="J611" s="70">
        <f t="shared" si="38"/>
        <v>0</v>
      </c>
      <c r="K611" s="70">
        <f t="shared" si="39"/>
        <v>57.8512396694215</v>
      </c>
    </row>
    <row r="612" ht="20.25" customHeight="1" spans="1:11">
      <c r="A612" s="67"/>
      <c r="B612" s="84" t="s">
        <v>572</v>
      </c>
      <c r="C612" s="20">
        <v>0</v>
      </c>
      <c r="D612" s="20">
        <v>0</v>
      </c>
      <c r="E612" s="20">
        <v>0</v>
      </c>
      <c r="F612" s="20">
        <v>0</v>
      </c>
      <c r="G612" s="20">
        <v>7</v>
      </c>
      <c r="H612" s="76">
        <f t="shared" si="36"/>
        <v>0</v>
      </c>
      <c r="I612" s="70">
        <f t="shared" si="37"/>
        <v>0</v>
      </c>
      <c r="J612" s="70">
        <f t="shared" si="38"/>
        <v>0</v>
      </c>
      <c r="K612" s="70">
        <f t="shared" si="39"/>
        <v>0</v>
      </c>
    </row>
    <row r="613" ht="20.25" customHeight="1" spans="1:11">
      <c r="A613" s="67"/>
      <c r="B613" s="84" t="s">
        <v>573</v>
      </c>
      <c r="C613" s="20">
        <v>0</v>
      </c>
      <c r="D613" s="20">
        <v>0</v>
      </c>
      <c r="E613" s="20">
        <v>0</v>
      </c>
      <c r="F613" s="20">
        <v>0</v>
      </c>
      <c r="G613" s="20">
        <v>19</v>
      </c>
      <c r="H613" s="76">
        <f t="shared" si="36"/>
        <v>0</v>
      </c>
      <c r="I613" s="70">
        <f t="shared" si="37"/>
        <v>0</v>
      </c>
      <c r="J613" s="70">
        <f t="shared" si="38"/>
        <v>0</v>
      </c>
      <c r="K613" s="70">
        <f t="shared" si="39"/>
        <v>0</v>
      </c>
    </row>
    <row r="614" ht="20.25" customHeight="1" spans="1:11">
      <c r="A614" s="67"/>
      <c r="B614" s="84" t="s">
        <v>574</v>
      </c>
      <c r="C614" s="20">
        <v>0</v>
      </c>
      <c r="D614" s="20">
        <v>0</v>
      </c>
      <c r="E614" s="20">
        <v>0</v>
      </c>
      <c r="F614" s="20">
        <v>0</v>
      </c>
      <c r="G614" s="20">
        <v>10</v>
      </c>
      <c r="H614" s="76">
        <f t="shared" si="36"/>
        <v>0</v>
      </c>
      <c r="I614" s="70">
        <f t="shared" si="37"/>
        <v>0</v>
      </c>
      <c r="J614" s="70">
        <f t="shared" si="38"/>
        <v>0</v>
      </c>
      <c r="K614" s="70">
        <f t="shared" si="39"/>
        <v>0</v>
      </c>
    </row>
    <row r="615" ht="20.25" customHeight="1" spans="1:11">
      <c r="A615" s="67"/>
      <c r="B615" s="84" t="s">
        <v>575</v>
      </c>
      <c r="C615" s="20">
        <v>0</v>
      </c>
      <c r="D615" s="20">
        <v>0</v>
      </c>
      <c r="E615" s="20">
        <v>0</v>
      </c>
      <c r="F615" s="20">
        <v>0</v>
      </c>
      <c r="G615" s="20">
        <v>0</v>
      </c>
      <c r="H615" s="76">
        <f t="shared" si="36"/>
        <v>0</v>
      </c>
      <c r="I615" s="70">
        <f t="shared" si="37"/>
        <v>0</v>
      </c>
      <c r="J615" s="70">
        <f t="shared" si="38"/>
        <v>0</v>
      </c>
      <c r="K615" s="70">
        <f t="shared" si="39"/>
        <v>0</v>
      </c>
    </row>
    <row r="616" ht="20.25" customHeight="1" spans="1:11">
      <c r="A616" s="67"/>
      <c r="B616" s="84" t="s">
        <v>576</v>
      </c>
      <c r="C616" s="20">
        <v>0</v>
      </c>
      <c r="D616" s="20">
        <v>806</v>
      </c>
      <c r="E616" s="20">
        <v>777</v>
      </c>
      <c r="F616" s="20">
        <v>453</v>
      </c>
      <c r="G616" s="20">
        <v>777</v>
      </c>
      <c r="H616" s="76">
        <f t="shared" si="36"/>
        <v>0</v>
      </c>
      <c r="I616" s="70">
        <f t="shared" si="37"/>
        <v>96.4019851116625</v>
      </c>
      <c r="J616" s="70">
        <f t="shared" si="38"/>
        <v>100</v>
      </c>
      <c r="K616" s="70">
        <f t="shared" si="39"/>
        <v>171.523178807947</v>
      </c>
    </row>
    <row r="617" ht="20.25" customHeight="1" spans="1:11">
      <c r="A617" s="67"/>
      <c r="B617" s="84" t="s">
        <v>577</v>
      </c>
      <c r="C617" s="20">
        <v>0</v>
      </c>
      <c r="D617" s="20">
        <v>0</v>
      </c>
      <c r="E617" s="20">
        <v>0</v>
      </c>
      <c r="F617" s="20">
        <v>323</v>
      </c>
      <c r="G617" s="20">
        <v>303</v>
      </c>
      <c r="H617" s="76">
        <f t="shared" si="36"/>
        <v>0</v>
      </c>
      <c r="I617" s="70">
        <f t="shared" si="37"/>
        <v>0</v>
      </c>
      <c r="J617" s="70">
        <f t="shared" si="38"/>
        <v>0</v>
      </c>
      <c r="K617" s="70">
        <f t="shared" si="39"/>
        <v>93.8080495356037</v>
      </c>
    </row>
    <row r="618" ht="20.25" customHeight="1" spans="1:11">
      <c r="A618" s="67"/>
      <c r="B618" s="84" t="s">
        <v>578</v>
      </c>
      <c r="C618" s="20">
        <v>0</v>
      </c>
      <c r="D618" s="20">
        <v>0</v>
      </c>
      <c r="E618" s="20">
        <v>0</v>
      </c>
      <c r="F618" s="20">
        <v>103</v>
      </c>
      <c r="G618" s="20">
        <v>469</v>
      </c>
      <c r="H618" s="76">
        <f t="shared" si="36"/>
        <v>0</v>
      </c>
      <c r="I618" s="70">
        <f t="shared" si="37"/>
        <v>0</v>
      </c>
      <c r="J618" s="70">
        <f t="shared" si="38"/>
        <v>0</v>
      </c>
      <c r="K618" s="70">
        <f t="shared" si="39"/>
        <v>455.339805825243</v>
      </c>
    </row>
    <row r="619" ht="20.25" customHeight="1" spans="1:11">
      <c r="A619" s="67"/>
      <c r="B619" s="84" t="s">
        <v>579</v>
      </c>
      <c r="C619" s="20">
        <v>0</v>
      </c>
      <c r="D619" s="20">
        <v>0</v>
      </c>
      <c r="E619" s="20">
        <v>0</v>
      </c>
      <c r="F619" s="20">
        <v>0</v>
      </c>
      <c r="G619" s="20">
        <v>0</v>
      </c>
      <c r="H619" s="76">
        <f t="shared" si="36"/>
        <v>0</v>
      </c>
      <c r="I619" s="70">
        <f t="shared" si="37"/>
        <v>0</v>
      </c>
      <c r="J619" s="70">
        <f t="shared" si="38"/>
        <v>0</v>
      </c>
      <c r="K619" s="70">
        <f t="shared" si="39"/>
        <v>0</v>
      </c>
    </row>
    <row r="620" ht="20.25" customHeight="1" spans="1:11">
      <c r="A620" s="67"/>
      <c r="B620" s="84" t="s">
        <v>580</v>
      </c>
      <c r="C620" s="20">
        <v>0</v>
      </c>
      <c r="D620" s="20">
        <v>0</v>
      </c>
      <c r="E620" s="20">
        <v>0</v>
      </c>
      <c r="F620" s="20">
        <v>27</v>
      </c>
      <c r="G620" s="20">
        <v>0</v>
      </c>
      <c r="H620" s="76">
        <f t="shared" si="36"/>
        <v>0</v>
      </c>
      <c r="I620" s="70">
        <f t="shared" si="37"/>
        <v>0</v>
      </c>
      <c r="J620" s="70">
        <f t="shared" si="38"/>
        <v>0</v>
      </c>
      <c r="K620" s="70">
        <f t="shared" si="39"/>
        <v>0</v>
      </c>
    </row>
    <row r="621" ht="20.25" customHeight="1" spans="1:11">
      <c r="A621" s="67"/>
      <c r="B621" s="84" t="s">
        <v>581</v>
      </c>
      <c r="C621" s="20">
        <v>0</v>
      </c>
      <c r="D621" s="20">
        <v>0</v>
      </c>
      <c r="E621" s="20">
        <v>0</v>
      </c>
      <c r="F621" s="20">
        <v>0</v>
      </c>
      <c r="G621" s="20">
        <v>0</v>
      </c>
      <c r="H621" s="76">
        <f t="shared" si="36"/>
        <v>0</v>
      </c>
      <c r="I621" s="70">
        <f t="shared" si="37"/>
        <v>0</v>
      </c>
      <c r="J621" s="70">
        <f t="shared" si="38"/>
        <v>0</v>
      </c>
      <c r="K621" s="70">
        <f t="shared" si="39"/>
        <v>0</v>
      </c>
    </row>
    <row r="622" ht="20.25" customHeight="1" spans="1:11">
      <c r="A622" s="67"/>
      <c r="B622" s="84" t="s">
        <v>582</v>
      </c>
      <c r="C622" s="20">
        <v>0</v>
      </c>
      <c r="D622" s="20">
        <v>0</v>
      </c>
      <c r="E622" s="20">
        <v>0</v>
      </c>
      <c r="F622" s="20">
        <v>0</v>
      </c>
      <c r="G622" s="20">
        <v>5</v>
      </c>
      <c r="H622" s="76">
        <f t="shared" si="36"/>
        <v>0</v>
      </c>
      <c r="I622" s="70">
        <f t="shared" si="37"/>
        <v>0</v>
      </c>
      <c r="J622" s="70">
        <f t="shared" si="38"/>
        <v>0</v>
      </c>
      <c r="K622" s="70">
        <f t="shared" si="39"/>
        <v>0</v>
      </c>
    </row>
    <row r="623" ht="20.25" customHeight="1" spans="1:11">
      <c r="A623" s="67"/>
      <c r="B623" s="84" t="s">
        <v>583</v>
      </c>
      <c r="C623" s="20">
        <v>0</v>
      </c>
      <c r="D623" s="20">
        <v>0</v>
      </c>
      <c r="E623" s="20">
        <v>0</v>
      </c>
      <c r="F623" s="20">
        <v>0</v>
      </c>
      <c r="G623" s="20">
        <v>0</v>
      </c>
      <c r="H623" s="76">
        <f t="shared" si="36"/>
        <v>0</v>
      </c>
      <c r="I623" s="70">
        <f t="shared" si="37"/>
        <v>0</v>
      </c>
      <c r="J623" s="70">
        <f t="shared" si="38"/>
        <v>0</v>
      </c>
      <c r="K623" s="70">
        <f t="shared" si="39"/>
        <v>0</v>
      </c>
    </row>
    <row r="624" ht="20.25" customHeight="1" spans="1:11">
      <c r="A624" s="67"/>
      <c r="B624" s="84" t="s">
        <v>584</v>
      </c>
      <c r="C624" s="20">
        <v>0</v>
      </c>
      <c r="D624" s="20">
        <v>826</v>
      </c>
      <c r="E624" s="20">
        <v>974</v>
      </c>
      <c r="F624" s="20">
        <v>916</v>
      </c>
      <c r="G624" s="20">
        <v>974</v>
      </c>
      <c r="H624" s="76">
        <f t="shared" si="36"/>
        <v>0</v>
      </c>
      <c r="I624" s="70">
        <f t="shared" si="37"/>
        <v>117.917675544794</v>
      </c>
      <c r="J624" s="70">
        <f t="shared" si="38"/>
        <v>100</v>
      </c>
      <c r="K624" s="70">
        <f t="shared" si="39"/>
        <v>106.331877729258</v>
      </c>
    </row>
    <row r="625" ht="20.25" customHeight="1" spans="1:11">
      <c r="A625" s="67"/>
      <c r="B625" s="84" t="s">
        <v>147</v>
      </c>
      <c r="C625" s="20">
        <v>0</v>
      </c>
      <c r="D625" s="20">
        <v>0</v>
      </c>
      <c r="E625" s="20">
        <v>0</v>
      </c>
      <c r="F625" s="20">
        <v>144</v>
      </c>
      <c r="G625" s="20">
        <v>171</v>
      </c>
      <c r="H625" s="76">
        <f t="shared" si="36"/>
        <v>0</v>
      </c>
      <c r="I625" s="70">
        <f t="shared" si="37"/>
        <v>0</v>
      </c>
      <c r="J625" s="70">
        <f t="shared" si="38"/>
        <v>0</v>
      </c>
      <c r="K625" s="70">
        <f t="shared" si="39"/>
        <v>118.75</v>
      </c>
    </row>
    <row r="626" ht="20.25" customHeight="1" spans="1:11">
      <c r="A626" s="67"/>
      <c r="B626" s="84" t="s">
        <v>148</v>
      </c>
      <c r="C626" s="20">
        <v>0</v>
      </c>
      <c r="D626" s="20">
        <v>0</v>
      </c>
      <c r="E626" s="20">
        <v>0</v>
      </c>
      <c r="F626" s="20">
        <v>0</v>
      </c>
      <c r="G626" s="20">
        <v>0</v>
      </c>
      <c r="H626" s="76">
        <f t="shared" si="36"/>
        <v>0</v>
      </c>
      <c r="I626" s="70">
        <f t="shared" si="37"/>
        <v>0</v>
      </c>
      <c r="J626" s="70">
        <f t="shared" si="38"/>
        <v>0</v>
      </c>
      <c r="K626" s="70">
        <f t="shared" si="39"/>
        <v>0</v>
      </c>
    </row>
    <row r="627" ht="20.25" customHeight="1" spans="1:11">
      <c r="A627" s="67"/>
      <c r="B627" s="84" t="s">
        <v>149</v>
      </c>
      <c r="C627" s="20">
        <v>0</v>
      </c>
      <c r="D627" s="20">
        <v>0</v>
      </c>
      <c r="E627" s="20">
        <v>0</v>
      </c>
      <c r="F627" s="20">
        <v>0</v>
      </c>
      <c r="G627" s="20">
        <v>0</v>
      </c>
      <c r="H627" s="76">
        <f t="shared" si="36"/>
        <v>0</v>
      </c>
      <c r="I627" s="70">
        <f t="shared" si="37"/>
        <v>0</v>
      </c>
      <c r="J627" s="70">
        <f t="shared" si="38"/>
        <v>0</v>
      </c>
      <c r="K627" s="70">
        <f t="shared" si="39"/>
        <v>0</v>
      </c>
    </row>
    <row r="628" ht="20.25" customHeight="1" spans="1:11">
      <c r="A628" s="67"/>
      <c r="B628" s="84" t="s">
        <v>585</v>
      </c>
      <c r="C628" s="20">
        <v>0</v>
      </c>
      <c r="D628" s="20">
        <v>0</v>
      </c>
      <c r="E628" s="20">
        <v>0</v>
      </c>
      <c r="F628" s="20">
        <v>34</v>
      </c>
      <c r="G628" s="20">
        <v>33</v>
      </c>
      <c r="H628" s="76">
        <f t="shared" si="36"/>
        <v>0</v>
      </c>
      <c r="I628" s="70">
        <f t="shared" si="37"/>
        <v>0</v>
      </c>
      <c r="J628" s="70">
        <f t="shared" si="38"/>
        <v>0</v>
      </c>
      <c r="K628" s="70">
        <f t="shared" si="39"/>
        <v>97.0588235294118</v>
      </c>
    </row>
    <row r="629" ht="20.25" customHeight="1" spans="1:11">
      <c r="A629" s="67"/>
      <c r="B629" s="84" t="s">
        <v>586</v>
      </c>
      <c r="C629" s="20">
        <v>0</v>
      </c>
      <c r="D629" s="20">
        <v>0</v>
      </c>
      <c r="E629" s="20">
        <v>0</v>
      </c>
      <c r="F629" s="20">
        <v>46</v>
      </c>
      <c r="G629" s="20">
        <v>92</v>
      </c>
      <c r="H629" s="76">
        <f t="shared" si="36"/>
        <v>0</v>
      </c>
      <c r="I629" s="70">
        <f t="shared" si="37"/>
        <v>0</v>
      </c>
      <c r="J629" s="70">
        <f t="shared" si="38"/>
        <v>0</v>
      </c>
      <c r="K629" s="70">
        <f t="shared" si="39"/>
        <v>200</v>
      </c>
    </row>
    <row r="630" ht="20.25" customHeight="1" spans="1:11">
      <c r="A630" s="67"/>
      <c r="B630" s="84" t="s">
        <v>587</v>
      </c>
      <c r="C630" s="20">
        <v>0</v>
      </c>
      <c r="D630" s="20">
        <v>0</v>
      </c>
      <c r="E630" s="20">
        <v>0</v>
      </c>
      <c r="F630" s="20">
        <v>0</v>
      </c>
      <c r="G630" s="20">
        <v>0</v>
      </c>
      <c r="H630" s="76">
        <f t="shared" si="36"/>
        <v>0</v>
      </c>
      <c r="I630" s="70">
        <f t="shared" si="37"/>
        <v>0</v>
      </c>
      <c r="J630" s="70">
        <f t="shared" si="38"/>
        <v>0</v>
      </c>
      <c r="K630" s="70">
        <f t="shared" si="39"/>
        <v>0</v>
      </c>
    </row>
    <row r="631" ht="20.25" customHeight="1" spans="1:11">
      <c r="A631" s="67"/>
      <c r="B631" s="84" t="s">
        <v>588</v>
      </c>
      <c r="C631" s="20">
        <v>0</v>
      </c>
      <c r="D631" s="20">
        <v>0</v>
      </c>
      <c r="E631" s="20">
        <v>0</v>
      </c>
      <c r="F631" s="20">
        <v>635</v>
      </c>
      <c r="G631" s="20">
        <v>623</v>
      </c>
      <c r="H631" s="76">
        <f t="shared" si="36"/>
        <v>0</v>
      </c>
      <c r="I631" s="70">
        <f t="shared" si="37"/>
        <v>0</v>
      </c>
      <c r="J631" s="70">
        <f t="shared" si="38"/>
        <v>0</v>
      </c>
      <c r="K631" s="70">
        <f t="shared" si="39"/>
        <v>98.1102362204724</v>
      </c>
    </row>
    <row r="632" ht="20.25" customHeight="1" spans="1:11">
      <c r="A632" s="67"/>
      <c r="B632" s="84" t="s">
        <v>589</v>
      </c>
      <c r="C632" s="20">
        <v>0</v>
      </c>
      <c r="D632" s="20">
        <v>0</v>
      </c>
      <c r="E632" s="20">
        <v>0</v>
      </c>
      <c r="F632" s="20">
        <v>57</v>
      </c>
      <c r="G632" s="20">
        <v>55</v>
      </c>
      <c r="H632" s="76">
        <f t="shared" si="36"/>
        <v>0</v>
      </c>
      <c r="I632" s="70">
        <f t="shared" si="37"/>
        <v>0</v>
      </c>
      <c r="J632" s="70">
        <f t="shared" si="38"/>
        <v>0</v>
      </c>
      <c r="K632" s="70">
        <f t="shared" si="39"/>
        <v>96.4912280701754</v>
      </c>
    </row>
    <row r="633" ht="20.25" customHeight="1" spans="1:11">
      <c r="A633" s="67"/>
      <c r="B633" s="84" t="s">
        <v>590</v>
      </c>
      <c r="C633" s="20">
        <v>0</v>
      </c>
      <c r="D633" s="20">
        <v>50</v>
      </c>
      <c r="E633" s="20">
        <v>67</v>
      </c>
      <c r="F633" s="20">
        <v>43</v>
      </c>
      <c r="G633" s="20">
        <v>67</v>
      </c>
      <c r="H633" s="76">
        <f t="shared" si="36"/>
        <v>0</v>
      </c>
      <c r="I633" s="70">
        <f t="shared" si="37"/>
        <v>134</v>
      </c>
      <c r="J633" s="70">
        <f t="shared" si="38"/>
        <v>100</v>
      </c>
      <c r="K633" s="70">
        <f t="shared" si="39"/>
        <v>155.813953488372</v>
      </c>
    </row>
    <row r="634" ht="20.25" customHeight="1" spans="1:11">
      <c r="A634" s="67"/>
      <c r="B634" s="84" t="s">
        <v>147</v>
      </c>
      <c r="C634" s="20">
        <v>0</v>
      </c>
      <c r="D634" s="20">
        <v>0</v>
      </c>
      <c r="E634" s="20">
        <v>0</v>
      </c>
      <c r="F634" s="20">
        <v>43</v>
      </c>
      <c r="G634" s="20">
        <v>67</v>
      </c>
      <c r="H634" s="76">
        <f t="shared" si="36"/>
        <v>0</v>
      </c>
      <c r="I634" s="70">
        <f t="shared" si="37"/>
        <v>0</v>
      </c>
      <c r="J634" s="70">
        <f t="shared" si="38"/>
        <v>0</v>
      </c>
      <c r="K634" s="70">
        <f t="shared" si="39"/>
        <v>155.813953488372</v>
      </c>
    </row>
    <row r="635" ht="20.25" customHeight="1" spans="1:11">
      <c r="A635" s="67"/>
      <c r="B635" s="84" t="s">
        <v>148</v>
      </c>
      <c r="C635" s="20">
        <v>0</v>
      </c>
      <c r="D635" s="20">
        <v>0</v>
      </c>
      <c r="E635" s="20">
        <v>0</v>
      </c>
      <c r="F635" s="20">
        <v>0</v>
      </c>
      <c r="G635" s="20">
        <v>0</v>
      </c>
      <c r="H635" s="76">
        <f t="shared" si="36"/>
        <v>0</v>
      </c>
      <c r="I635" s="70">
        <f t="shared" si="37"/>
        <v>0</v>
      </c>
      <c r="J635" s="70">
        <f t="shared" si="38"/>
        <v>0</v>
      </c>
      <c r="K635" s="70">
        <f t="shared" si="39"/>
        <v>0</v>
      </c>
    </row>
    <row r="636" ht="20.25" customHeight="1" spans="1:11">
      <c r="A636" s="67"/>
      <c r="B636" s="84" t="s">
        <v>149</v>
      </c>
      <c r="C636" s="20">
        <v>0</v>
      </c>
      <c r="D636" s="20">
        <v>0</v>
      </c>
      <c r="E636" s="20">
        <v>0</v>
      </c>
      <c r="F636" s="20">
        <v>0</v>
      </c>
      <c r="G636" s="20">
        <v>0</v>
      </c>
      <c r="H636" s="76">
        <f t="shared" si="36"/>
        <v>0</v>
      </c>
      <c r="I636" s="70">
        <f t="shared" si="37"/>
        <v>0</v>
      </c>
      <c r="J636" s="70">
        <f t="shared" si="38"/>
        <v>0</v>
      </c>
      <c r="K636" s="70">
        <f t="shared" si="39"/>
        <v>0</v>
      </c>
    </row>
    <row r="637" ht="20.25" customHeight="1" spans="1:11">
      <c r="A637" s="67"/>
      <c r="B637" s="84" t="s">
        <v>591</v>
      </c>
      <c r="C637" s="20">
        <v>0</v>
      </c>
      <c r="D637" s="20">
        <v>0</v>
      </c>
      <c r="E637" s="20">
        <v>0</v>
      </c>
      <c r="F637" s="20">
        <v>0</v>
      </c>
      <c r="G637" s="20">
        <v>0</v>
      </c>
      <c r="H637" s="76">
        <f t="shared" si="36"/>
        <v>0</v>
      </c>
      <c r="I637" s="70">
        <f t="shared" si="37"/>
        <v>0</v>
      </c>
      <c r="J637" s="70">
        <f t="shared" si="38"/>
        <v>0</v>
      </c>
      <c r="K637" s="70">
        <f t="shared" si="39"/>
        <v>0</v>
      </c>
    </row>
    <row r="638" ht="20.25" customHeight="1" spans="1:11">
      <c r="A638" s="67"/>
      <c r="B638" s="84" t="s">
        <v>592</v>
      </c>
      <c r="C638" s="20">
        <v>0</v>
      </c>
      <c r="D638" s="20">
        <v>7905</v>
      </c>
      <c r="E638" s="20">
        <v>8158</v>
      </c>
      <c r="F638" s="20">
        <v>8632</v>
      </c>
      <c r="G638" s="20">
        <v>8158</v>
      </c>
      <c r="H638" s="76">
        <f t="shared" si="36"/>
        <v>0</v>
      </c>
      <c r="I638" s="70">
        <f t="shared" si="37"/>
        <v>103.200506008855</v>
      </c>
      <c r="J638" s="70">
        <f t="shared" si="38"/>
        <v>100</v>
      </c>
      <c r="K638" s="70">
        <f t="shared" si="39"/>
        <v>94.5088044485635</v>
      </c>
    </row>
    <row r="639" ht="20.25" customHeight="1" spans="1:11">
      <c r="A639" s="67"/>
      <c r="B639" s="84" t="s">
        <v>593</v>
      </c>
      <c r="C639" s="20">
        <v>0</v>
      </c>
      <c r="D639" s="20">
        <v>0</v>
      </c>
      <c r="E639" s="20">
        <v>0</v>
      </c>
      <c r="F639" s="20">
        <v>755</v>
      </c>
      <c r="G639" s="20">
        <v>645</v>
      </c>
      <c r="H639" s="76">
        <f t="shared" si="36"/>
        <v>0</v>
      </c>
      <c r="I639" s="70">
        <f t="shared" si="37"/>
        <v>0</v>
      </c>
      <c r="J639" s="70">
        <f t="shared" si="38"/>
        <v>0</v>
      </c>
      <c r="K639" s="70">
        <f t="shared" si="39"/>
        <v>85.4304635761589</v>
      </c>
    </row>
    <row r="640" ht="20.25" customHeight="1" spans="1:11">
      <c r="A640" s="67"/>
      <c r="B640" s="84" t="s">
        <v>594</v>
      </c>
      <c r="C640" s="20">
        <v>0</v>
      </c>
      <c r="D640" s="20">
        <v>0</v>
      </c>
      <c r="E640" s="20">
        <v>0</v>
      </c>
      <c r="F640" s="20">
        <v>7877</v>
      </c>
      <c r="G640" s="20">
        <v>7513</v>
      </c>
      <c r="H640" s="76">
        <f t="shared" si="36"/>
        <v>0</v>
      </c>
      <c r="I640" s="70">
        <f t="shared" si="37"/>
        <v>0</v>
      </c>
      <c r="J640" s="70">
        <f t="shared" si="38"/>
        <v>0</v>
      </c>
      <c r="K640" s="70">
        <f t="shared" si="39"/>
        <v>95.378951377428</v>
      </c>
    </row>
    <row r="641" ht="20.25" customHeight="1" spans="1:11">
      <c r="A641" s="67"/>
      <c r="B641" s="84" t="s">
        <v>595</v>
      </c>
      <c r="C641" s="20">
        <v>0</v>
      </c>
      <c r="D641" s="20">
        <v>355</v>
      </c>
      <c r="E641" s="20">
        <v>448</v>
      </c>
      <c r="F641" s="20">
        <v>430</v>
      </c>
      <c r="G641" s="20">
        <v>448</v>
      </c>
      <c r="H641" s="76">
        <f t="shared" si="36"/>
        <v>0</v>
      </c>
      <c r="I641" s="70">
        <f t="shared" si="37"/>
        <v>126.197183098592</v>
      </c>
      <c r="J641" s="70">
        <f t="shared" si="38"/>
        <v>100</v>
      </c>
      <c r="K641" s="70">
        <f t="shared" si="39"/>
        <v>104.186046511628</v>
      </c>
    </row>
    <row r="642" ht="20.25" customHeight="1" spans="1:11">
      <c r="A642" s="67"/>
      <c r="B642" s="84" t="s">
        <v>596</v>
      </c>
      <c r="C642" s="20">
        <v>0</v>
      </c>
      <c r="D642" s="20">
        <v>0</v>
      </c>
      <c r="E642" s="20">
        <v>0</v>
      </c>
      <c r="F642" s="20">
        <v>350</v>
      </c>
      <c r="G642" s="20">
        <v>358</v>
      </c>
      <c r="H642" s="76">
        <f t="shared" si="36"/>
        <v>0</v>
      </c>
      <c r="I642" s="70">
        <f t="shared" si="37"/>
        <v>0</v>
      </c>
      <c r="J642" s="70">
        <f t="shared" si="38"/>
        <v>0</v>
      </c>
      <c r="K642" s="70">
        <f t="shared" si="39"/>
        <v>102.285714285714</v>
      </c>
    </row>
    <row r="643" ht="20.25" customHeight="1" spans="1:11">
      <c r="A643" s="67"/>
      <c r="B643" s="84" t="s">
        <v>597</v>
      </c>
      <c r="C643" s="20">
        <v>0</v>
      </c>
      <c r="D643" s="20">
        <v>0</v>
      </c>
      <c r="E643" s="20">
        <v>0</v>
      </c>
      <c r="F643" s="20">
        <v>80</v>
      </c>
      <c r="G643" s="20">
        <v>90</v>
      </c>
      <c r="H643" s="76">
        <f t="shared" si="36"/>
        <v>0</v>
      </c>
      <c r="I643" s="70">
        <f t="shared" si="37"/>
        <v>0</v>
      </c>
      <c r="J643" s="70">
        <f t="shared" si="38"/>
        <v>0</v>
      </c>
      <c r="K643" s="70">
        <f t="shared" si="39"/>
        <v>112.5</v>
      </c>
    </row>
    <row r="644" ht="20.25" customHeight="1" spans="1:11">
      <c r="A644" s="67"/>
      <c r="B644" s="84" t="s">
        <v>598</v>
      </c>
      <c r="C644" s="20">
        <v>0</v>
      </c>
      <c r="D644" s="20">
        <v>712</v>
      </c>
      <c r="E644" s="20">
        <v>769</v>
      </c>
      <c r="F644" s="20">
        <v>775</v>
      </c>
      <c r="G644" s="20">
        <v>769</v>
      </c>
      <c r="H644" s="76">
        <f t="shared" ref="H644:H707" si="40">IF(C644&lt;&gt;0,(G644/C644)*100,0)</f>
        <v>0</v>
      </c>
      <c r="I644" s="70">
        <f t="shared" ref="I644:I707" si="41">IF(D644&lt;&gt;0,(G644/D644)*100,0)</f>
        <v>108.005617977528</v>
      </c>
      <c r="J644" s="70">
        <f t="shared" ref="J644:J707" si="42">IF(E644&lt;&gt;0,(G644/E644)*100,0)</f>
        <v>100</v>
      </c>
      <c r="K644" s="70">
        <f t="shared" ref="K644:K707" si="43">IF(F644&lt;&gt;0,(G644/F644)*100,0)</f>
        <v>99.2258064516129</v>
      </c>
    </row>
    <row r="645" ht="20.25" customHeight="1" spans="1:11">
      <c r="A645" s="67"/>
      <c r="B645" s="84" t="s">
        <v>599</v>
      </c>
      <c r="C645" s="20">
        <v>0</v>
      </c>
      <c r="D645" s="20">
        <v>0</v>
      </c>
      <c r="E645" s="20">
        <v>0</v>
      </c>
      <c r="F645" s="20">
        <v>0</v>
      </c>
      <c r="G645" s="20">
        <v>0</v>
      </c>
      <c r="H645" s="76">
        <f t="shared" si="40"/>
        <v>0</v>
      </c>
      <c r="I645" s="70">
        <f t="shared" si="41"/>
        <v>0</v>
      </c>
      <c r="J645" s="70">
        <f t="shared" si="42"/>
        <v>0</v>
      </c>
      <c r="K645" s="70">
        <f t="shared" si="43"/>
        <v>0</v>
      </c>
    </row>
    <row r="646" ht="20.25" customHeight="1" spans="1:11">
      <c r="A646" s="67"/>
      <c r="B646" s="84" t="s">
        <v>600</v>
      </c>
      <c r="C646" s="20">
        <v>0</v>
      </c>
      <c r="D646" s="20">
        <v>0</v>
      </c>
      <c r="E646" s="20">
        <v>0</v>
      </c>
      <c r="F646" s="20">
        <v>775</v>
      </c>
      <c r="G646" s="20">
        <v>769</v>
      </c>
      <c r="H646" s="76">
        <f t="shared" si="40"/>
        <v>0</v>
      </c>
      <c r="I646" s="70">
        <f t="shared" si="41"/>
        <v>0</v>
      </c>
      <c r="J646" s="70">
        <f t="shared" si="42"/>
        <v>0</v>
      </c>
      <c r="K646" s="70">
        <f t="shared" si="43"/>
        <v>99.2258064516129</v>
      </c>
    </row>
    <row r="647" ht="20.25" customHeight="1" spans="1:11">
      <c r="A647" s="67"/>
      <c r="B647" s="84" t="s">
        <v>601</v>
      </c>
      <c r="C647" s="20">
        <v>0</v>
      </c>
      <c r="D647" s="20">
        <v>0</v>
      </c>
      <c r="E647" s="20">
        <v>0</v>
      </c>
      <c r="F647" s="20">
        <v>0</v>
      </c>
      <c r="G647" s="20">
        <v>0</v>
      </c>
      <c r="H647" s="76">
        <f t="shared" si="40"/>
        <v>0</v>
      </c>
      <c r="I647" s="70">
        <f t="shared" si="41"/>
        <v>0</v>
      </c>
      <c r="J647" s="70">
        <f t="shared" si="42"/>
        <v>0</v>
      </c>
      <c r="K647" s="70">
        <f t="shared" si="43"/>
        <v>0</v>
      </c>
    </row>
    <row r="648" ht="20.25" customHeight="1" spans="1:11">
      <c r="A648" s="67"/>
      <c r="B648" s="84" t="s">
        <v>602</v>
      </c>
      <c r="C648" s="20">
        <v>0</v>
      </c>
      <c r="D648" s="20">
        <v>0</v>
      </c>
      <c r="E648" s="20">
        <v>0</v>
      </c>
      <c r="F648" s="20">
        <v>0</v>
      </c>
      <c r="G648" s="20">
        <v>0</v>
      </c>
      <c r="H648" s="76">
        <f t="shared" si="40"/>
        <v>0</v>
      </c>
      <c r="I648" s="70">
        <f t="shared" si="41"/>
        <v>0</v>
      </c>
      <c r="J648" s="70">
        <f t="shared" si="42"/>
        <v>0</v>
      </c>
      <c r="K648" s="70">
        <f t="shared" si="43"/>
        <v>0</v>
      </c>
    </row>
    <row r="649" ht="20.25" customHeight="1" spans="1:11">
      <c r="A649" s="67"/>
      <c r="B649" s="84" t="s">
        <v>603</v>
      </c>
      <c r="C649" s="20">
        <v>0</v>
      </c>
      <c r="D649" s="20">
        <v>0</v>
      </c>
      <c r="E649" s="20">
        <v>0</v>
      </c>
      <c r="F649" s="20">
        <v>0</v>
      </c>
      <c r="G649" s="20">
        <v>0</v>
      </c>
      <c r="H649" s="76">
        <f t="shared" si="40"/>
        <v>0</v>
      </c>
      <c r="I649" s="70">
        <f t="shared" si="41"/>
        <v>0</v>
      </c>
      <c r="J649" s="70">
        <f t="shared" si="42"/>
        <v>0</v>
      </c>
      <c r="K649" s="70">
        <f t="shared" si="43"/>
        <v>0</v>
      </c>
    </row>
    <row r="650" ht="20.25" customHeight="1" spans="1:11">
      <c r="A650" s="67"/>
      <c r="B650" s="84" t="s">
        <v>604</v>
      </c>
      <c r="C650" s="20">
        <v>0</v>
      </c>
      <c r="D650" s="20">
        <v>81</v>
      </c>
      <c r="E650" s="20">
        <v>93</v>
      </c>
      <c r="F650" s="20">
        <v>85</v>
      </c>
      <c r="G650" s="20">
        <v>93</v>
      </c>
      <c r="H650" s="76">
        <f t="shared" si="40"/>
        <v>0</v>
      </c>
      <c r="I650" s="70">
        <f t="shared" si="41"/>
        <v>114.814814814815</v>
      </c>
      <c r="J650" s="70">
        <f t="shared" si="42"/>
        <v>100</v>
      </c>
      <c r="K650" s="70">
        <f t="shared" si="43"/>
        <v>109.411764705882</v>
      </c>
    </row>
    <row r="651" ht="20.25" customHeight="1" spans="1:11">
      <c r="A651" s="67"/>
      <c r="B651" s="84" t="s">
        <v>605</v>
      </c>
      <c r="C651" s="20">
        <v>0</v>
      </c>
      <c r="D651" s="20">
        <v>0</v>
      </c>
      <c r="E651" s="20">
        <v>0</v>
      </c>
      <c r="F651" s="20">
        <v>0</v>
      </c>
      <c r="G651" s="20">
        <v>0</v>
      </c>
      <c r="H651" s="76">
        <f t="shared" si="40"/>
        <v>0</v>
      </c>
      <c r="I651" s="70">
        <f t="shared" si="41"/>
        <v>0</v>
      </c>
      <c r="J651" s="70">
        <f t="shared" si="42"/>
        <v>0</v>
      </c>
      <c r="K651" s="70">
        <f t="shared" si="43"/>
        <v>0</v>
      </c>
    </row>
    <row r="652" ht="20.25" customHeight="1" spans="1:11">
      <c r="A652" s="67"/>
      <c r="B652" s="84" t="s">
        <v>606</v>
      </c>
      <c r="C652" s="20">
        <v>0</v>
      </c>
      <c r="D652" s="20">
        <v>0</v>
      </c>
      <c r="E652" s="20">
        <v>0</v>
      </c>
      <c r="F652" s="20">
        <v>85</v>
      </c>
      <c r="G652" s="20">
        <v>93</v>
      </c>
      <c r="H652" s="76">
        <f t="shared" si="40"/>
        <v>0</v>
      </c>
      <c r="I652" s="70">
        <f t="shared" si="41"/>
        <v>0</v>
      </c>
      <c r="J652" s="70">
        <f t="shared" si="42"/>
        <v>0</v>
      </c>
      <c r="K652" s="70">
        <f t="shared" si="43"/>
        <v>109.411764705882</v>
      </c>
    </row>
    <row r="653" ht="20.25" customHeight="1" spans="1:11">
      <c r="A653" s="67"/>
      <c r="B653" s="84" t="s">
        <v>607</v>
      </c>
      <c r="C653" s="20">
        <v>0</v>
      </c>
      <c r="D653" s="20">
        <v>8845</v>
      </c>
      <c r="E653" s="20">
        <v>7042</v>
      </c>
      <c r="F653" s="20">
        <v>5804</v>
      </c>
      <c r="G653" s="20">
        <v>7042</v>
      </c>
      <c r="H653" s="76">
        <f t="shared" si="40"/>
        <v>0</v>
      </c>
      <c r="I653" s="70">
        <f t="shared" si="41"/>
        <v>79.6156020350481</v>
      </c>
      <c r="J653" s="70">
        <f t="shared" si="42"/>
        <v>100</v>
      </c>
      <c r="K653" s="70">
        <f t="shared" si="43"/>
        <v>121.330117160579</v>
      </c>
    </row>
    <row r="654" ht="20.25" customHeight="1" spans="1:11">
      <c r="A654" s="67"/>
      <c r="B654" s="84" t="s">
        <v>608</v>
      </c>
      <c r="C654" s="20">
        <v>0</v>
      </c>
      <c r="D654" s="20">
        <v>0</v>
      </c>
      <c r="E654" s="20">
        <v>0</v>
      </c>
      <c r="F654" s="20">
        <v>0</v>
      </c>
      <c r="G654" s="20">
        <v>0</v>
      </c>
      <c r="H654" s="76">
        <f t="shared" si="40"/>
        <v>0</v>
      </c>
      <c r="I654" s="70">
        <f t="shared" si="41"/>
        <v>0</v>
      </c>
      <c r="J654" s="70">
        <f t="shared" si="42"/>
        <v>0</v>
      </c>
      <c r="K654" s="70">
        <f t="shared" si="43"/>
        <v>0</v>
      </c>
    </row>
    <row r="655" ht="20.25" customHeight="1" spans="1:11">
      <c r="A655" s="67"/>
      <c r="B655" s="84" t="s">
        <v>609</v>
      </c>
      <c r="C655" s="20">
        <v>0</v>
      </c>
      <c r="D655" s="20">
        <v>0</v>
      </c>
      <c r="E655" s="20">
        <v>0</v>
      </c>
      <c r="F655" s="20">
        <v>5804</v>
      </c>
      <c r="G655" s="20">
        <v>7042</v>
      </c>
      <c r="H655" s="76">
        <f t="shared" si="40"/>
        <v>0</v>
      </c>
      <c r="I655" s="70">
        <f t="shared" si="41"/>
        <v>0</v>
      </c>
      <c r="J655" s="70">
        <f t="shared" si="42"/>
        <v>0</v>
      </c>
      <c r="K655" s="70">
        <f t="shared" si="43"/>
        <v>121.330117160579</v>
      </c>
    </row>
    <row r="656" ht="20.25" customHeight="1" spans="1:11">
      <c r="A656" s="67"/>
      <c r="B656" s="84" t="s">
        <v>610</v>
      </c>
      <c r="C656" s="20">
        <v>0</v>
      </c>
      <c r="D656" s="20">
        <v>0</v>
      </c>
      <c r="E656" s="20">
        <v>0</v>
      </c>
      <c r="F656" s="20">
        <v>0</v>
      </c>
      <c r="G656" s="20">
        <v>0</v>
      </c>
      <c r="H656" s="76">
        <f t="shared" si="40"/>
        <v>0</v>
      </c>
      <c r="I656" s="70">
        <f t="shared" si="41"/>
        <v>0</v>
      </c>
      <c r="J656" s="70">
        <f t="shared" si="42"/>
        <v>0</v>
      </c>
      <c r="K656" s="70">
        <f t="shared" si="43"/>
        <v>0</v>
      </c>
    </row>
    <row r="657" ht="20.25" customHeight="1" spans="1:11">
      <c r="A657" s="67"/>
      <c r="B657" s="84" t="s">
        <v>611</v>
      </c>
      <c r="C657" s="20">
        <v>0</v>
      </c>
      <c r="D657" s="20">
        <v>0</v>
      </c>
      <c r="E657" s="20">
        <v>0</v>
      </c>
      <c r="F657" s="20">
        <v>0</v>
      </c>
      <c r="G657" s="20">
        <v>0</v>
      </c>
      <c r="H657" s="76">
        <f t="shared" si="40"/>
        <v>0</v>
      </c>
      <c r="I657" s="70">
        <f t="shared" si="41"/>
        <v>0</v>
      </c>
      <c r="J657" s="70">
        <f t="shared" si="42"/>
        <v>0</v>
      </c>
      <c r="K657" s="70">
        <f t="shared" si="43"/>
        <v>0</v>
      </c>
    </row>
    <row r="658" ht="20.25" customHeight="1" spans="1:11">
      <c r="A658" s="67"/>
      <c r="B658" s="84" t="s">
        <v>612</v>
      </c>
      <c r="C658" s="20">
        <v>0</v>
      </c>
      <c r="D658" s="20">
        <v>0</v>
      </c>
      <c r="E658" s="20">
        <v>0</v>
      </c>
      <c r="F658" s="20">
        <v>0</v>
      </c>
      <c r="G658" s="20">
        <v>0</v>
      </c>
      <c r="H658" s="76">
        <f t="shared" si="40"/>
        <v>0</v>
      </c>
      <c r="I658" s="70">
        <f t="shared" si="41"/>
        <v>0</v>
      </c>
      <c r="J658" s="70">
        <f t="shared" si="42"/>
        <v>0</v>
      </c>
      <c r="K658" s="70">
        <f t="shared" si="43"/>
        <v>0</v>
      </c>
    </row>
    <row r="659" ht="20.25" customHeight="1" spans="1:11">
      <c r="A659" s="67"/>
      <c r="B659" s="84" t="s">
        <v>613</v>
      </c>
      <c r="C659" s="20">
        <v>0</v>
      </c>
      <c r="D659" s="20">
        <v>0</v>
      </c>
      <c r="E659" s="20">
        <v>0</v>
      </c>
      <c r="F659" s="20">
        <v>0</v>
      </c>
      <c r="G659" s="20">
        <v>0</v>
      </c>
      <c r="H659" s="76">
        <f t="shared" si="40"/>
        <v>0</v>
      </c>
      <c r="I659" s="70">
        <f t="shared" si="41"/>
        <v>0</v>
      </c>
      <c r="J659" s="70">
        <f t="shared" si="42"/>
        <v>0</v>
      </c>
      <c r="K659" s="70">
        <f t="shared" si="43"/>
        <v>0</v>
      </c>
    </row>
    <row r="660" ht="20.25" customHeight="1" spans="1:11">
      <c r="A660" s="67"/>
      <c r="B660" s="84" t="s">
        <v>614</v>
      </c>
      <c r="C660" s="20">
        <v>0</v>
      </c>
      <c r="D660" s="20">
        <v>0</v>
      </c>
      <c r="E660" s="20">
        <v>0</v>
      </c>
      <c r="F660" s="20">
        <v>0</v>
      </c>
      <c r="G660" s="20">
        <v>0</v>
      </c>
      <c r="H660" s="76">
        <f t="shared" si="40"/>
        <v>0</v>
      </c>
      <c r="I660" s="70">
        <f t="shared" si="41"/>
        <v>0</v>
      </c>
      <c r="J660" s="70">
        <f t="shared" si="42"/>
        <v>0</v>
      </c>
      <c r="K660" s="70">
        <f t="shared" si="43"/>
        <v>0</v>
      </c>
    </row>
    <row r="661" ht="20.25" customHeight="1" spans="1:11">
      <c r="A661" s="67"/>
      <c r="B661" s="84" t="s">
        <v>615</v>
      </c>
      <c r="C661" s="20">
        <v>0</v>
      </c>
      <c r="D661" s="20">
        <v>189</v>
      </c>
      <c r="E661" s="20">
        <v>218</v>
      </c>
      <c r="F661" s="20">
        <v>211</v>
      </c>
      <c r="G661" s="20">
        <v>218</v>
      </c>
      <c r="H661" s="76">
        <f t="shared" si="40"/>
        <v>0</v>
      </c>
      <c r="I661" s="70">
        <f t="shared" si="41"/>
        <v>115.343915343915</v>
      </c>
      <c r="J661" s="70">
        <f t="shared" si="42"/>
        <v>100</v>
      </c>
      <c r="K661" s="70">
        <f t="shared" si="43"/>
        <v>103.317535545024</v>
      </c>
    </row>
    <row r="662" ht="20.25" customHeight="1" spans="1:11">
      <c r="A662" s="67"/>
      <c r="B662" s="84" t="s">
        <v>147</v>
      </c>
      <c r="C662" s="20">
        <v>0</v>
      </c>
      <c r="D662" s="20">
        <v>0</v>
      </c>
      <c r="E662" s="20">
        <v>0</v>
      </c>
      <c r="F662" s="20">
        <v>162</v>
      </c>
      <c r="G662" s="20">
        <v>141</v>
      </c>
      <c r="H662" s="76">
        <f t="shared" si="40"/>
        <v>0</v>
      </c>
      <c r="I662" s="70">
        <f t="shared" si="41"/>
        <v>0</v>
      </c>
      <c r="J662" s="70">
        <f t="shared" si="42"/>
        <v>0</v>
      </c>
      <c r="K662" s="70">
        <f t="shared" si="43"/>
        <v>87.037037037037</v>
      </c>
    </row>
    <row r="663" ht="20.25" customHeight="1" spans="1:11">
      <c r="A663" s="67"/>
      <c r="B663" s="84" t="s">
        <v>148</v>
      </c>
      <c r="C663" s="20">
        <v>0</v>
      </c>
      <c r="D663" s="20">
        <v>0</v>
      </c>
      <c r="E663" s="20">
        <v>0</v>
      </c>
      <c r="F663" s="20">
        <v>0</v>
      </c>
      <c r="G663" s="20">
        <v>0</v>
      </c>
      <c r="H663" s="76">
        <f t="shared" si="40"/>
        <v>0</v>
      </c>
      <c r="I663" s="70">
        <f t="shared" si="41"/>
        <v>0</v>
      </c>
      <c r="J663" s="70">
        <f t="shared" si="42"/>
        <v>0</v>
      </c>
      <c r="K663" s="70">
        <f t="shared" si="43"/>
        <v>0</v>
      </c>
    </row>
    <row r="664" ht="20.25" customHeight="1" spans="1:11">
      <c r="A664" s="67"/>
      <c r="B664" s="84" t="s">
        <v>149</v>
      </c>
      <c r="C664" s="20">
        <v>0</v>
      </c>
      <c r="D664" s="20">
        <v>0</v>
      </c>
      <c r="E664" s="20">
        <v>0</v>
      </c>
      <c r="F664" s="20">
        <v>41</v>
      </c>
      <c r="G664" s="20">
        <v>45</v>
      </c>
      <c r="H664" s="76">
        <f t="shared" si="40"/>
        <v>0</v>
      </c>
      <c r="I664" s="70">
        <f t="shared" si="41"/>
        <v>0</v>
      </c>
      <c r="J664" s="70">
        <f t="shared" si="42"/>
        <v>0</v>
      </c>
      <c r="K664" s="70">
        <f t="shared" si="43"/>
        <v>109.756097560976</v>
      </c>
    </row>
    <row r="665" ht="20.25" customHeight="1" spans="1:11">
      <c r="A665" s="67"/>
      <c r="B665" s="84" t="s">
        <v>616</v>
      </c>
      <c r="C665" s="20">
        <v>0</v>
      </c>
      <c r="D665" s="20">
        <v>0</v>
      </c>
      <c r="E665" s="20">
        <v>0</v>
      </c>
      <c r="F665" s="20">
        <v>5</v>
      </c>
      <c r="G665" s="20">
        <v>24</v>
      </c>
      <c r="H665" s="76">
        <f t="shared" si="40"/>
        <v>0</v>
      </c>
      <c r="I665" s="70">
        <f t="shared" si="41"/>
        <v>0</v>
      </c>
      <c r="J665" s="70">
        <f t="shared" si="42"/>
        <v>0</v>
      </c>
      <c r="K665" s="70">
        <f t="shared" si="43"/>
        <v>480</v>
      </c>
    </row>
    <row r="666" ht="20.25" customHeight="1" spans="1:11">
      <c r="A666" s="67"/>
      <c r="B666" s="84" t="s">
        <v>617</v>
      </c>
      <c r="C666" s="20">
        <v>0</v>
      </c>
      <c r="D666" s="20">
        <v>0</v>
      </c>
      <c r="E666" s="20">
        <v>0</v>
      </c>
      <c r="F666" s="20">
        <v>0</v>
      </c>
      <c r="G666" s="20">
        <v>0</v>
      </c>
      <c r="H666" s="76">
        <f t="shared" si="40"/>
        <v>0</v>
      </c>
      <c r="I666" s="70">
        <f t="shared" si="41"/>
        <v>0</v>
      </c>
      <c r="J666" s="70">
        <f t="shared" si="42"/>
        <v>0</v>
      </c>
      <c r="K666" s="70">
        <f t="shared" si="43"/>
        <v>0</v>
      </c>
    </row>
    <row r="667" ht="20.25" customHeight="1" spans="1:11">
      <c r="A667" s="67"/>
      <c r="B667" s="84" t="s">
        <v>156</v>
      </c>
      <c r="C667" s="20">
        <v>0</v>
      </c>
      <c r="D667" s="20">
        <v>0</v>
      </c>
      <c r="E667" s="20">
        <v>0</v>
      </c>
      <c r="F667" s="20">
        <v>0</v>
      </c>
      <c r="G667" s="20">
        <v>0</v>
      </c>
      <c r="H667" s="76">
        <f t="shared" si="40"/>
        <v>0</v>
      </c>
      <c r="I667" s="70">
        <f t="shared" si="41"/>
        <v>0</v>
      </c>
      <c r="J667" s="70">
        <f t="shared" si="42"/>
        <v>0</v>
      </c>
      <c r="K667" s="70">
        <f t="shared" si="43"/>
        <v>0</v>
      </c>
    </row>
    <row r="668" ht="20.25" customHeight="1" spans="1:11">
      <c r="A668" s="67"/>
      <c r="B668" s="84" t="s">
        <v>618</v>
      </c>
      <c r="C668" s="20">
        <v>0</v>
      </c>
      <c r="D668" s="20">
        <v>0</v>
      </c>
      <c r="E668" s="20">
        <v>0</v>
      </c>
      <c r="F668" s="20">
        <v>3</v>
      </c>
      <c r="G668" s="20">
        <v>8</v>
      </c>
      <c r="H668" s="76">
        <f t="shared" si="40"/>
        <v>0</v>
      </c>
      <c r="I668" s="70">
        <f t="shared" si="41"/>
        <v>0</v>
      </c>
      <c r="J668" s="70">
        <f t="shared" si="42"/>
        <v>0</v>
      </c>
      <c r="K668" s="70">
        <f t="shared" si="43"/>
        <v>266.666666666667</v>
      </c>
    </row>
    <row r="669" ht="20.25" customHeight="1" spans="1:11">
      <c r="A669" s="67"/>
      <c r="B669" s="84" t="s">
        <v>619</v>
      </c>
      <c r="C669" s="20">
        <v>0</v>
      </c>
      <c r="D669" s="20">
        <v>0</v>
      </c>
      <c r="E669" s="20">
        <v>26</v>
      </c>
      <c r="F669" s="20">
        <v>0</v>
      </c>
      <c r="G669" s="20">
        <v>26</v>
      </c>
      <c r="H669" s="76">
        <f t="shared" si="40"/>
        <v>0</v>
      </c>
      <c r="I669" s="70">
        <f t="shared" si="41"/>
        <v>0</v>
      </c>
      <c r="J669" s="70">
        <f t="shared" si="42"/>
        <v>100</v>
      </c>
      <c r="K669" s="70">
        <f t="shared" si="43"/>
        <v>0</v>
      </c>
    </row>
    <row r="670" ht="20.25" customHeight="1" spans="1:11">
      <c r="A670" s="67"/>
      <c r="B670" s="84" t="s">
        <v>620</v>
      </c>
      <c r="C670" s="20">
        <v>0</v>
      </c>
      <c r="D670" s="20">
        <v>0</v>
      </c>
      <c r="E670" s="20">
        <v>0</v>
      </c>
      <c r="F670" s="20">
        <v>0</v>
      </c>
      <c r="G670" s="20">
        <v>26</v>
      </c>
      <c r="H670" s="76">
        <f t="shared" si="40"/>
        <v>0</v>
      </c>
      <c r="I670" s="70">
        <f t="shared" si="41"/>
        <v>0</v>
      </c>
      <c r="J670" s="70">
        <f t="shared" si="42"/>
        <v>0</v>
      </c>
      <c r="K670" s="70">
        <f t="shared" si="43"/>
        <v>0</v>
      </c>
    </row>
    <row r="671" ht="20.25" customHeight="1" spans="1:11">
      <c r="A671" s="67"/>
      <c r="B671" s="84" t="s">
        <v>621</v>
      </c>
      <c r="C671" s="20">
        <v>0</v>
      </c>
      <c r="D671" s="20">
        <v>0</v>
      </c>
      <c r="E671" s="20">
        <v>0</v>
      </c>
      <c r="F671" s="20">
        <v>0</v>
      </c>
      <c r="G671" s="20">
        <v>0</v>
      </c>
      <c r="H671" s="76">
        <f t="shared" si="40"/>
        <v>0</v>
      </c>
      <c r="I671" s="70">
        <f t="shared" si="41"/>
        <v>0</v>
      </c>
      <c r="J671" s="70">
        <f t="shared" si="42"/>
        <v>0</v>
      </c>
      <c r="K671" s="70">
        <f t="shared" si="43"/>
        <v>0</v>
      </c>
    </row>
    <row r="672" ht="20.25" customHeight="1" spans="1:11">
      <c r="A672" s="67"/>
      <c r="B672" s="84" t="s">
        <v>622</v>
      </c>
      <c r="C672" s="20">
        <v>0</v>
      </c>
      <c r="D672" s="20">
        <v>139</v>
      </c>
      <c r="E672" s="20">
        <v>18</v>
      </c>
      <c r="F672" s="20">
        <v>34</v>
      </c>
      <c r="G672" s="20">
        <v>18</v>
      </c>
      <c r="H672" s="76">
        <f t="shared" si="40"/>
        <v>0</v>
      </c>
      <c r="I672" s="70">
        <f t="shared" si="41"/>
        <v>12.9496402877698</v>
      </c>
      <c r="J672" s="70">
        <f t="shared" si="42"/>
        <v>100</v>
      </c>
      <c r="K672" s="70">
        <f t="shared" si="43"/>
        <v>52.9411764705882</v>
      </c>
    </row>
    <row r="673" ht="20.25" customHeight="1" spans="1:11">
      <c r="A673" s="67"/>
      <c r="B673" s="84" t="s">
        <v>623</v>
      </c>
      <c r="C673" s="20">
        <v>0</v>
      </c>
      <c r="D673" s="20">
        <v>0</v>
      </c>
      <c r="E673" s="20">
        <v>0</v>
      </c>
      <c r="F673" s="20">
        <v>34</v>
      </c>
      <c r="G673" s="20">
        <v>18</v>
      </c>
      <c r="H673" s="76">
        <f t="shared" si="40"/>
        <v>0</v>
      </c>
      <c r="I673" s="70">
        <f t="shared" si="41"/>
        <v>0</v>
      </c>
      <c r="J673" s="70">
        <f t="shared" si="42"/>
        <v>0</v>
      </c>
      <c r="K673" s="70">
        <f t="shared" si="43"/>
        <v>52.9411764705882</v>
      </c>
    </row>
    <row r="674" ht="20.25" customHeight="1" spans="1:11">
      <c r="A674" s="67" t="s">
        <v>624</v>
      </c>
      <c r="B674" s="84" t="s">
        <v>105</v>
      </c>
      <c r="C674" s="20">
        <v>0</v>
      </c>
      <c r="D674" s="20">
        <v>22593</v>
      </c>
      <c r="E674" s="20">
        <v>25336</v>
      </c>
      <c r="F674" s="20">
        <v>42942</v>
      </c>
      <c r="G674" s="20">
        <v>25336</v>
      </c>
      <c r="H674" s="76">
        <f t="shared" si="40"/>
        <v>0</v>
      </c>
      <c r="I674" s="70">
        <f t="shared" si="41"/>
        <v>112.140928606205</v>
      </c>
      <c r="J674" s="70">
        <f t="shared" si="42"/>
        <v>100</v>
      </c>
      <c r="K674" s="70">
        <f t="shared" si="43"/>
        <v>59.0005123189418</v>
      </c>
    </row>
    <row r="675" ht="20.25" customHeight="1" spans="1:11">
      <c r="A675" s="67"/>
      <c r="B675" s="84" t="s">
        <v>625</v>
      </c>
      <c r="C675" s="20">
        <v>0</v>
      </c>
      <c r="D675" s="20">
        <v>498</v>
      </c>
      <c r="E675" s="20">
        <v>486</v>
      </c>
      <c r="F675" s="20">
        <v>460</v>
      </c>
      <c r="G675" s="20">
        <v>486</v>
      </c>
      <c r="H675" s="76">
        <f t="shared" si="40"/>
        <v>0</v>
      </c>
      <c r="I675" s="70">
        <f t="shared" si="41"/>
        <v>97.5903614457831</v>
      </c>
      <c r="J675" s="70">
        <f t="shared" si="42"/>
        <v>100</v>
      </c>
      <c r="K675" s="70">
        <f t="shared" si="43"/>
        <v>105.652173913043</v>
      </c>
    </row>
    <row r="676" ht="20.25" customHeight="1" spans="1:11">
      <c r="A676" s="67"/>
      <c r="B676" s="84" t="s">
        <v>147</v>
      </c>
      <c r="C676" s="20">
        <v>0</v>
      </c>
      <c r="D676" s="20">
        <v>0</v>
      </c>
      <c r="E676" s="20">
        <v>0</v>
      </c>
      <c r="F676" s="20">
        <v>419</v>
      </c>
      <c r="G676" s="20">
        <v>469</v>
      </c>
      <c r="H676" s="76">
        <f t="shared" si="40"/>
        <v>0</v>
      </c>
      <c r="I676" s="70">
        <f t="shared" si="41"/>
        <v>0</v>
      </c>
      <c r="J676" s="70">
        <f t="shared" si="42"/>
        <v>0</v>
      </c>
      <c r="K676" s="70">
        <f t="shared" si="43"/>
        <v>111.933174224344</v>
      </c>
    </row>
    <row r="677" ht="20.25" customHeight="1" spans="1:11">
      <c r="A677" s="67"/>
      <c r="B677" s="84" t="s">
        <v>148</v>
      </c>
      <c r="C677" s="20">
        <v>0</v>
      </c>
      <c r="D677" s="20">
        <v>0</v>
      </c>
      <c r="E677" s="20">
        <v>0</v>
      </c>
      <c r="F677" s="20">
        <v>0</v>
      </c>
      <c r="G677" s="20">
        <v>0</v>
      </c>
      <c r="H677" s="76">
        <f t="shared" si="40"/>
        <v>0</v>
      </c>
      <c r="I677" s="70">
        <f t="shared" si="41"/>
        <v>0</v>
      </c>
      <c r="J677" s="70">
        <f t="shared" si="42"/>
        <v>0</v>
      </c>
      <c r="K677" s="70">
        <f t="shared" si="43"/>
        <v>0</v>
      </c>
    </row>
    <row r="678" ht="20.25" customHeight="1" spans="1:11">
      <c r="A678" s="67"/>
      <c r="B678" s="84" t="s">
        <v>149</v>
      </c>
      <c r="C678" s="20">
        <v>0</v>
      </c>
      <c r="D678" s="20">
        <v>0</v>
      </c>
      <c r="E678" s="20">
        <v>0</v>
      </c>
      <c r="F678" s="20">
        <v>0</v>
      </c>
      <c r="G678" s="20">
        <v>0</v>
      </c>
      <c r="H678" s="76">
        <f t="shared" si="40"/>
        <v>0</v>
      </c>
      <c r="I678" s="70">
        <f t="shared" si="41"/>
        <v>0</v>
      </c>
      <c r="J678" s="70">
        <f t="shared" si="42"/>
        <v>0</v>
      </c>
      <c r="K678" s="70">
        <f t="shared" si="43"/>
        <v>0</v>
      </c>
    </row>
    <row r="679" ht="20.25" customHeight="1" spans="1:11">
      <c r="A679" s="67"/>
      <c r="B679" s="84" t="s">
        <v>626</v>
      </c>
      <c r="C679" s="20">
        <v>0</v>
      </c>
      <c r="D679" s="20">
        <v>0</v>
      </c>
      <c r="E679" s="20">
        <v>0</v>
      </c>
      <c r="F679" s="20">
        <v>41</v>
      </c>
      <c r="G679" s="20">
        <v>17</v>
      </c>
      <c r="H679" s="76">
        <f t="shared" si="40"/>
        <v>0</v>
      </c>
      <c r="I679" s="70">
        <f t="shared" si="41"/>
        <v>0</v>
      </c>
      <c r="J679" s="70">
        <f t="shared" si="42"/>
        <v>0</v>
      </c>
      <c r="K679" s="70">
        <f t="shared" si="43"/>
        <v>41.4634146341463</v>
      </c>
    </row>
    <row r="680" ht="20.25" customHeight="1" spans="1:11">
      <c r="A680" s="67"/>
      <c r="B680" s="84" t="s">
        <v>627</v>
      </c>
      <c r="C680" s="20">
        <v>0</v>
      </c>
      <c r="D680" s="20">
        <v>1998</v>
      </c>
      <c r="E680" s="20">
        <v>2469</v>
      </c>
      <c r="F680" s="20">
        <v>2520</v>
      </c>
      <c r="G680" s="20">
        <v>2469</v>
      </c>
      <c r="H680" s="76">
        <f t="shared" si="40"/>
        <v>0</v>
      </c>
      <c r="I680" s="70">
        <f t="shared" si="41"/>
        <v>123.573573573574</v>
      </c>
      <c r="J680" s="70">
        <f t="shared" si="42"/>
        <v>100</v>
      </c>
      <c r="K680" s="70">
        <f t="shared" si="43"/>
        <v>97.9761904761905</v>
      </c>
    </row>
    <row r="681" ht="20.25" customHeight="1" spans="1:11">
      <c r="A681" s="67"/>
      <c r="B681" s="84" t="s">
        <v>628</v>
      </c>
      <c r="C681" s="20">
        <v>0</v>
      </c>
      <c r="D681" s="20">
        <v>0</v>
      </c>
      <c r="E681" s="20">
        <v>0</v>
      </c>
      <c r="F681" s="20">
        <v>1886</v>
      </c>
      <c r="G681" s="20">
        <v>1692</v>
      </c>
      <c r="H681" s="76">
        <f t="shared" si="40"/>
        <v>0</v>
      </c>
      <c r="I681" s="70">
        <f t="shared" si="41"/>
        <v>0</v>
      </c>
      <c r="J681" s="70">
        <f t="shared" si="42"/>
        <v>0</v>
      </c>
      <c r="K681" s="70">
        <f t="shared" si="43"/>
        <v>89.7136797454931</v>
      </c>
    </row>
    <row r="682" ht="20.25" customHeight="1" spans="1:11">
      <c r="A682" s="67"/>
      <c r="B682" s="84" t="s">
        <v>629</v>
      </c>
      <c r="C682" s="20">
        <v>0</v>
      </c>
      <c r="D682" s="20">
        <v>0</v>
      </c>
      <c r="E682" s="20">
        <v>0</v>
      </c>
      <c r="F682" s="20">
        <v>619</v>
      </c>
      <c r="G682" s="20">
        <v>723</v>
      </c>
      <c r="H682" s="76">
        <f t="shared" si="40"/>
        <v>0</v>
      </c>
      <c r="I682" s="70">
        <f t="shared" si="41"/>
        <v>0</v>
      </c>
      <c r="J682" s="70">
        <f t="shared" si="42"/>
        <v>0</v>
      </c>
      <c r="K682" s="70">
        <f t="shared" si="43"/>
        <v>116.801292407108</v>
      </c>
    </row>
    <row r="683" ht="20.25" customHeight="1" spans="1:11">
      <c r="A683" s="67"/>
      <c r="B683" s="84" t="s">
        <v>630</v>
      </c>
      <c r="C683" s="20">
        <v>0</v>
      </c>
      <c r="D683" s="20">
        <v>0</v>
      </c>
      <c r="E683" s="20">
        <v>0</v>
      </c>
      <c r="F683" s="20">
        <v>0</v>
      </c>
      <c r="G683" s="20">
        <v>0</v>
      </c>
      <c r="H683" s="76">
        <f t="shared" si="40"/>
        <v>0</v>
      </c>
      <c r="I683" s="70">
        <f t="shared" si="41"/>
        <v>0</v>
      </c>
      <c r="J683" s="70">
        <f t="shared" si="42"/>
        <v>0</v>
      </c>
      <c r="K683" s="70">
        <f t="shared" si="43"/>
        <v>0</v>
      </c>
    </row>
    <row r="684" ht="20.25" customHeight="1" spans="1:11">
      <c r="A684" s="67"/>
      <c r="B684" s="84" t="s">
        <v>631</v>
      </c>
      <c r="C684" s="20">
        <v>0</v>
      </c>
      <c r="D684" s="20">
        <v>0</v>
      </c>
      <c r="E684" s="20">
        <v>0</v>
      </c>
      <c r="F684" s="20">
        <v>0</v>
      </c>
      <c r="G684" s="20">
        <v>0</v>
      </c>
      <c r="H684" s="76">
        <f t="shared" si="40"/>
        <v>0</v>
      </c>
      <c r="I684" s="70">
        <f t="shared" si="41"/>
        <v>0</v>
      </c>
      <c r="J684" s="70">
        <f t="shared" si="42"/>
        <v>0</v>
      </c>
      <c r="K684" s="70">
        <f t="shared" si="43"/>
        <v>0</v>
      </c>
    </row>
    <row r="685" ht="20.25" customHeight="1" spans="1:11">
      <c r="A685" s="67"/>
      <c r="B685" s="84" t="s">
        <v>632</v>
      </c>
      <c r="C685" s="20">
        <v>0</v>
      </c>
      <c r="D685" s="20">
        <v>0</v>
      </c>
      <c r="E685" s="20">
        <v>0</v>
      </c>
      <c r="F685" s="20">
        <v>0</v>
      </c>
      <c r="G685" s="20">
        <v>0</v>
      </c>
      <c r="H685" s="76">
        <f t="shared" si="40"/>
        <v>0</v>
      </c>
      <c r="I685" s="70">
        <f t="shared" si="41"/>
        <v>0</v>
      </c>
      <c r="J685" s="70">
        <f t="shared" si="42"/>
        <v>0</v>
      </c>
      <c r="K685" s="70">
        <f t="shared" si="43"/>
        <v>0</v>
      </c>
    </row>
    <row r="686" ht="20.25" customHeight="1" spans="1:11">
      <c r="A686" s="67"/>
      <c r="B686" s="84" t="s">
        <v>633</v>
      </c>
      <c r="C686" s="20">
        <v>0</v>
      </c>
      <c r="D686" s="20">
        <v>0</v>
      </c>
      <c r="E686" s="20">
        <v>0</v>
      </c>
      <c r="F686" s="20">
        <v>0</v>
      </c>
      <c r="G686" s="20">
        <v>0</v>
      </c>
      <c r="H686" s="76">
        <f t="shared" si="40"/>
        <v>0</v>
      </c>
      <c r="I686" s="70">
        <f t="shared" si="41"/>
        <v>0</v>
      </c>
      <c r="J686" s="70">
        <f t="shared" si="42"/>
        <v>0</v>
      </c>
      <c r="K686" s="70">
        <f t="shared" si="43"/>
        <v>0</v>
      </c>
    </row>
    <row r="687" ht="20.25" customHeight="1" spans="1:11">
      <c r="A687" s="67"/>
      <c r="B687" s="84" t="s">
        <v>634</v>
      </c>
      <c r="C687" s="20">
        <v>0</v>
      </c>
      <c r="D687" s="20">
        <v>0</v>
      </c>
      <c r="E687" s="20">
        <v>0</v>
      </c>
      <c r="F687" s="20">
        <v>0</v>
      </c>
      <c r="G687" s="20">
        <v>0</v>
      </c>
      <c r="H687" s="76">
        <f t="shared" si="40"/>
        <v>0</v>
      </c>
      <c r="I687" s="70">
        <f t="shared" si="41"/>
        <v>0</v>
      </c>
      <c r="J687" s="70">
        <f t="shared" si="42"/>
        <v>0</v>
      </c>
      <c r="K687" s="70">
        <f t="shared" si="43"/>
        <v>0</v>
      </c>
    </row>
    <row r="688" ht="20.25" customHeight="1" spans="1:11">
      <c r="A688" s="67"/>
      <c r="B688" s="84" t="s">
        <v>635</v>
      </c>
      <c r="C688" s="20">
        <v>0</v>
      </c>
      <c r="D688" s="20">
        <v>0</v>
      </c>
      <c r="E688" s="20">
        <v>0</v>
      </c>
      <c r="F688" s="20">
        <v>0</v>
      </c>
      <c r="G688" s="20">
        <v>0</v>
      </c>
      <c r="H688" s="76">
        <f t="shared" si="40"/>
        <v>0</v>
      </c>
      <c r="I688" s="70">
        <f t="shared" si="41"/>
        <v>0</v>
      </c>
      <c r="J688" s="70">
        <f t="shared" si="42"/>
        <v>0</v>
      </c>
      <c r="K688" s="70">
        <f t="shared" si="43"/>
        <v>0</v>
      </c>
    </row>
    <row r="689" ht="20.25" customHeight="1" spans="1:11">
      <c r="A689" s="67"/>
      <c r="B689" s="84" t="s">
        <v>636</v>
      </c>
      <c r="C689" s="20">
        <v>0</v>
      </c>
      <c r="D689" s="20">
        <v>0</v>
      </c>
      <c r="E689" s="20">
        <v>0</v>
      </c>
      <c r="F689" s="20">
        <v>0</v>
      </c>
      <c r="G689" s="20">
        <v>0</v>
      </c>
      <c r="H689" s="76">
        <f t="shared" si="40"/>
        <v>0</v>
      </c>
      <c r="I689" s="70">
        <f t="shared" si="41"/>
        <v>0</v>
      </c>
      <c r="J689" s="70">
        <f t="shared" si="42"/>
        <v>0</v>
      </c>
      <c r="K689" s="70">
        <f t="shared" si="43"/>
        <v>0</v>
      </c>
    </row>
    <row r="690" ht="20.25" customHeight="1" spans="1:11">
      <c r="A690" s="67"/>
      <c r="B690" s="84" t="s">
        <v>637</v>
      </c>
      <c r="C690" s="20">
        <v>0</v>
      </c>
      <c r="D690" s="20">
        <v>0</v>
      </c>
      <c r="E690" s="20">
        <v>0</v>
      </c>
      <c r="F690" s="20">
        <v>0</v>
      </c>
      <c r="G690" s="20">
        <v>0</v>
      </c>
      <c r="H690" s="76">
        <f t="shared" si="40"/>
        <v>0</v>
      </c>
      <c r="I690" s="70">
        <f t="shared" si="41"/>
        <v>0</v>
      </c>
      <c r="J690" s="70">
        <f t="shared" si="42"/>
        <v>0</v>
      </c>
      <c r="K690" s="70">
        <f t="shared" si="43"/>
        <v>0</v>
      </c>
    </row>
    <row r="691" ht="20.25" customHeight="1" spans="1:11">
      <c r="A691" s="67"/>
      <c r="B691" s="84" t="s">
        <v>638</v>
      </c>
      <c r="C691" s="20">
        <v>0</v>
      </c>
      <c r="D691" s="20">
        <v>0</v>
      </c>
      <c r="E691" s="20">
        <v>0</v>
      </c>
      <c r="F691" s="20">
        <v>0</v>
      </c>
      <c r="G691" s="20">
        <v>0</v>
      </c>
      <c r="H691" s="76">
        <f t="shared" si="40"/>
        <v>0</v>
      </c>
      <c r="I691" s="70">
        <f t="shared" si="41"/>
        <v>0</v>
      </c>
      <c r="J691" s="70">
        <f t="shared" si="42"/>
        <v>0</v>
      </c>
      <c r="K691" s="70">
        <f t="shared" si="43"/>
        <v>0</v>
      </c>
    </row>
    <row r="692" ht="20.25" customHeight="1" spans="1:11">
      <c r="A692" s="67"/>
      <c r="B692" s="84" t="s">
        <v>639</v>
      </c>
      <c r="C692" s="20">
        <v>0</v>
      </c>
      <c r="D692" s="20">
        <v>0</v>
      </c>
      <c r="E692" s="20">
        <v>0</v>
      </c>
      <c r="F692" s="20">
        <v>0</v>
      </c>
      <c r="G692" s="20">
        <v>0</v>
      </c>
      <c r="H692" s="76">
        <f t="shared" si="40"/>
        <v>0</v>
      </c>
      <c r="I692" s="70">
        <f t="shared" si="41"/>
        <v>0</v>
      </c>
      <c r="J692" s="70">
        <f t="shared" si="42"/>
        <v>0</v>
      </c>
      <c r="K692" s="70">
        <f t="shared" si="43"/>
        <v>0</v>
      </c>
    </row>
    <row r="693" ht="20.25" customHeight="1" spans="1:11">
      <c r="A693" s="67"/>
      <c r="B693" s="84" t="s">
        <v>640</v>
      </c>
      <c r="C693" s="20">
        <v>0</v>
      </c>
      <c r="D693" s="20">
        <v>0</v>
      </c>
      <c r="E693" s="20">
        <v>0</v>
      </c>
      <c r="F693" s="20">
        <v>0</v>
      </c>
      <c r="G693" s="20">
        <v>0</v>
      </c>
      <c r="H693" s="76">
        <f t="shared" si="40"/>
        <v>0</v>
      </c>
      <c r="I693" s="70">
        <f t="shared" si="41"/>
        <v>0</v>
      </c>
      <c r="J693" s="70">
        <f t="shared" si="42"/>
        <v>0</v>
      </c>
      <c r="K693" s="70">
        <f t="shared" si="43"/>
        <v>0</v>
      </c>
    </row>
    <row r="694" ht="20.25" customHeight="1" spans="1:11">
      <c r="A694" s="67"/>
      <c r="B694" s="84" t="s">
        <v>641</v>
      </c>
      <c r="C694" s="20">
        <v>0</v>
      </c>
      <c r="D694" s="20">
        <v>0</v>
      </c>
      <c r="E694" s="20">
        <v>0</v>
      </c>
      <c r="F694" s="20">
        <v>15</v>
      </c>
      <c r="G694" s="20">
        <v>54</v>
      </c>
      <c r="H694" s="76">
        <f t="shared" si="40"/>
        <v>0</v>
      </c>
      <c r="I694" s="70">
        <f t="shared" si="41"/>
        <v>0</v>
      </c>
      <c r="J694" s="70">
        <f t="shared" si="42"/>
        <v>0</v>
      </c>
      <c r="K694" s="70">
        <f t="shared" si="43"/>
        <v>360</v>
      </c>
    </row>
    <row r="695" ht="20.25" customHeight="1" spans="1:11">
      <c r="A695" s="67"/>
      <c r="B695" s="84" t="s">
        <v>642</v>
      </c>
      <c r="C695" s="20">
        <v>0</v>
      </c>
      <c r="D695" s="20">
        <v>3037</v>
      </c>
      <c r="E695" s="20">
        <v>3498</v>
      </c>
      <c r="F695" s="20">
        <v>3847</v>
      </c>
      <c r="G695" s="20">
        <v>3498</v>
      </c>
      <c r="H695" s="76">
        <f t="shared" si="40"/>
        <v>0</v>
      </c>
      <c r="I695" s="70">
        <f t="shared" si="41"/>
        <v>115.179453407968</v>
      </c>
      <c r="J695" s="70">
        <f t="shared" si="42"/>
        <v>100</v>
      </c>
      <c r="K695" s="70">
        <f t="shared" si="43"/>
        <v>90.927995840915</v>
      </c>
    </row>
    <row r="696" ht="20.25" customHeight="1" spans="1:11">
      <c r="A696" s="67"/>
      <c r="B696" s="84" t="s">
        <v>643</v>
      </c>
      <c r="C696" s="20">
        <v>0</v>
      </c>
      <c r="D696" s="20">
        <v>0</v>
      </c>
      <c r="E696" s="20">
        <v>0</v>
      </c>
      <c r="F696" s="20">
        <v>1014</v>
      </c>
      <c r="G696" s="20">
        <v>1000</v>
      </c>
      <c r="H696" s="76">
        <f t="shared" si="40"/>
        <v>0</v>
      </c>
      <c r="I696" s="70">
        <f t="shared" si="41"/>
        <v>0</v>
      </c>
      <c r="J696" s="70">
        <f t="shared" si="42"/>
        <v>0</v>
      </c>
      <c r="K696" s="70">
        <f t="shared" si="43"/>
        <v>98.6193293885602</v>
      </c>
    </row>
    <row r="697" ht="20.25" customHeight="1" spans="1:11">
      <c r="A697" s="67"/>
      <c r="B697" s="84" t="s">
        <v>644</v>
      </c>
      <c r="C697" s="20">
        <v>0</v>
      </c>
      <c r="D697" s="20">
        <v>0</v>
      </c>
      <c r="E697" s="20">
        <v>0</v>
      </c>
      <c r="F697" s="20">
        <v>1985</v>
      </c>
      <c r="G697" s="20">
        <v>1962</v>
      </c>
      <c r="H697" s="76">
        <f t="shared" si="40"/>
        <v>0</v>
      </c>
      <c r="I697" s="70">
        <f t="shared" si="41"/>
        <v>0</v>
      </c>
      <c r="J697" s="70">
        <f t="shared" si="42"/>
        <v>0</v>
      </c>
      <c r="K697" s="70">
        <f t="shared" si="43"/>
        <v>98.8413098236776</v>
      </c>
    </row>
    <row r="698" ht="20.25" customHeight="1" spans="1:11">
      <c r="A698" s="67"/>
      <c r="B698" s="84" t="s">
        <v>645</v>
      </c>
      <c r="C698" s="20">
        <v>0</v>
      </c>
      <c r="D698" s="20">
        <v>0</v>
      </c>
      <c r="E698" s="20">
        <v>0</v>
      </c>
      <c r="F698" s="20">
        <v>848</v>
      </c>
      <c r="G698" s="20">
        <v>536</v>
      </c>
      <c r="H698" s="76">
        <f t="shared" si="40"/>
        <v>0</v>
      </c>
      <c r="I698" s="70">
        <f t="shared" si="41"/>
        <v>0</v>
      </c>
      <c r="J698" s="70">
        <f t="shared" si="42"/>
        <v>0</v>
      </c>
      <c r="K698" s="70">
        <f t="shared" si="43"/>
        <v>63.2075471698113</v>
      </c>
    </row>
    <row r="699" ht="20.25" customHeight="1" spans="1:11">
      <c r="A699" s="67"/>
      <c r="B699" s="84" t="s">
        <v>646</v>
      </c>
      <c r="C699" s="20">
        <v>0</v>
      </c>
      <c r="D699" s="20">
        <v>4427</v>
      </c>
      <c r="E699" s="20">
        <v>7461</v>
      </c>
      <c r="F699" s="20">
        <v>3297</v>
      </c>
      <c r="G699" s="20">
        <v>7461</v>
      </c>
      <c r="H699" s="76">
        <f t="shared" si="40"/>
        <v>0</v>
      </c>
      <c r="I699" s="70">
        <f t="shared" si="41"/>
        <v>168.533995934041</v>
      </c>
      <c r="J699" s="70">
        <f t="shared" si="42"/>
        <v>100</v>
      </c>
      <c r="K699" s="70">
        <f t="shared" si="43"/>
        <v>226.296633303003</v>
      </c>
    </row>
    <row r="700" ht="20.25" customHeight="1" spans="1:11">
      <c r="A700" s="67"/>
      <c r="B700" s="84" t="s">
        <v>647</v>
      </c>
      <c r="C700" s="20">
        <v>0</v>
      </c>
      <c r="D700" s="20">
        <v>0</v>
      </c>
      <c r="E700" s="20">
        <v>0</v>
      </c>
      <c r="F700" s="20">
        <v>436</v>
      </c>
      <c r="G700" s="20">
        <v>510</v>
      </c>
      <c r="H700" s="76">
        <f t="shared" si="40"/>
        <v>0</v>
      </c>
      <c r="I700" s="70">
        <f t="shared" si="41"/>
        <v>0</v>
      </c>
      <c r="J700" s="70">
        <f t="shared" si="42"/>
        <v>0</v>
      </c>
      <c r="K700" s="70">
        <f t="shared" si="43"/>
        <v>116.97247706422</v>
      </c>
    </row>
    <row r="701" ht="20.25" customHeight="1" spans="1:11">
      <c r="A701" s="67"/>
      <c r="B701" s="84" t="s">
        <v>648</v>
      </c>
      <c r="C701" s="20">
        <v>0</v>
      </c>
      <c r="D701" s="20">
        <v>0</v>
      </c>
      <c r="E701" s="20">
        <v>0</v>
      </c>
      <c r="F701" s="20">
        <v>126</v>
      </c>
      <c r="G701" s="20">
        <v>137</v>
      </c>
      <c r="H701" s="76">
        <f t="shared" si="40"/>
        <v>0</v>
      </c>
      <c r="I701" s="70">
        <f t="shared" si="41"/>
        <v>0</v>
      </c>
      <c r="J701" s="70">
        <f t="shared" si="42"/>
        <v>0</v>
      </c>
      <c r="K701" s="70">
        <f t="shared" si="43"/>
        <v>108.730158730159</v>
      </c>
    </row>
    <row r="702" ht="20.25" customHeight="1" spans="1:11">
      <c r="A702" s="67"/>
      <c r="B702" s="84" t="s">
        <v>649</v>
      </c>
      <c r="C702" s="20">
        <v>0</v>
      </c>
      <c r="D702" s="20">
        <v>0</v>
      </c>
      <c r="E702" s="20">
        <v>0</v>
      </c>
      <c r="F702" s="20">
        <v>835</v>
      </c>
      <c r="G702" s="20">
        <v>738</v>
      </c>
      <c r="H702" s="76">
        <f t="shared" si="40"/>
        <v>0</v>
      </c>
      <c r="I702" s="70">
        <f t="shared" si="41"/>
        <v>0</v>
      </c>
      <c r="J702" s="70">
        <f t="shared" si="42"/>
        <v>0</v>
      </c>
      <c r="K702" s="70">
        <f t="shared" si="43"/>
        <v>88.3832335329341</v>
      </c>
    </row>
    <row r="703" ht="20.25" customHeight="1" spans="1:11">
      <c r="A703" s="67"/>
      <c r="B703" s="84" t="s">
        <v>650</v>
      </c>
      <c r="C703" s="20">
        <v>0</v>
      </c>
      <c r="D703" s="20">
        <v>0</v>
      </c>
      <c r="E703" s="20">
        <v>0</v>
      </c>
      <c r="F703" s="20">
        <v>0</v>
      </c>
      <c r="G703" s="20">
        <v>0</v>
      </c>
      <c r="H703" s="76">
        <f t="shared" si="40"/>
        <v>0</v>
      </c>
      <c r="I703" s="70">
        <f t="shared" si="41"/>
        <v>0</v>
      </c>
      <c r="J703" s="70">
        <f t="shared" si="42"/>
        <v>0</v>
      </c>
      <c r="K703" s="70">
        <f t="shared" si="43"/>
        <v>0</v>
      </c>
    </row>
    <row r="704" ht="20.25" customHeight="1" spans="1:11">
      <c r="A704" s="67"/>
      <c r="B704" s="84" t="s">
        <v>651</v>
      </c>
      <c r="C704" s="20">
        <v>0</v>
      </c>
      <c r="D704" s="20">
        <v>0</v>
      </c>
      <c r="E704" s="20">
        <v>0</v>
      </c>
      <c r="F704" s="20">
        <v>0</v>
      </c>
      <c r="G704" s="20">
        <v>0</v>
      </c>
      <c r="H704" s="76">
        <f t="shared" si="40"/>
        <v>0</v>
      </c>
      <c r="I704" s="70">
        <f t="shared" si="41"/>
        <v>0</v>
      </c>
      <c r="J704" s="70">
        <f t="shared" si="42"/>
        <v>0</v>
      </c>
      <c r="K704" s="70">
        <f t="shared" si="43"/>
        <v>0</v>
      </c>
    </row>
    <row r="705" ht="20.25" customHeight="1" spans="1:11">
      <c r="A705" s="67"/>
      <c r="B705" s="84" t="s">
        <v>652</v>
      </c>
      <c r="C705" s="20">
        <v>0</v>
      </c>
      <c r="D705" s="20">
        <v>0</v>
      </c>
      <c r="E705" s="20">
        <v>0</v>
      </c>
      <c r="F705" s="20">
        <v>0</v>
      </c>
      <c r="G705" s="20">
        <v>0</v>
      </c>
      <c r="H705" s="76">
        <f t="shared" si="40"/>
        <v>0</v>
      </c>
      <c r="I705" s="70">
        <f t="shared" si="41"/>
        <v>0</v>
      </c>
      <c r="J705" s="70">
        <f t="shared" si="42"/>
        <v>0</v>
      </c>
      <c r="K705" s="70">
        <f t="shared" si="43"/>
        <v>0</v>
      </c>
    </row>
    <row r="706" ht="20.25" customHeight="1" spans="1:11">
      <c r="A706" s="67"/>
      <c r="B706" s="84" t="s">
        <v>653</v>
      </c>
      <c r="C706" s="20">
        <v>0</v>
      </c>
      <c r="D706" s="20">
        <v>0</v>
      </c>
      <c r="E706" s="20">
        <v>0</v>
      </c>
      <c r="F706" s="20">
        <v>0</v>
      </c>
      <c r="G706" s="20">
        <v>0</v>
      </c>
      <c r="H706" s="76">
        <f t="shared" si="40"/>
        <v>0</v>
      </c>
      <c r="I706" s="70">
        <f t="shared" si="41"/>
        <v>0</v>
      </c>
      <c r="J706" s="70">
        <f t="shared" si="42"/>
        <v>0</v>
      </c>
      <c r="K706" s="70">
        <f t="shared" si="43"/>
        <v>0</v>
      </c>
    </row>
    <row r="707" ht="20.25" customHeight="1" spans="1:11">
      <c r="A707" s="67"/>
      <c r="B707" s="84" t="s">
        <v>654</v>
      </c>
      <c r="C707" s="20">
        <v>0</v>
      </c>
      <c r="D707" s="20">
        <v>0</v>
      </c>
      <c r="E707" s="20">
        <v>0</v>
      </c>
      <c r="F707" s="20">
        <v>1422</v>
      </c>
      <c r="G707" s="20">
        <v>3497</v>
      </c>
      <c r="H707" s="76">
        <f t="shared" si="40"/>
        <v>0</v>
      </c>
      <c r="I707" s="70">
        <f t="shared" si="41"/>
        <v>0</v>
      </c>
      <c r="J707" s="70">
        <f t="shared" si="42"/>
        <v>0</v>
      </c>
      <c r="K707" s="70">
        <f t="shared" si="43"/>
        <v>245.92123769339</v>
      </c>
    </row>
    <row r="708" ht="20.25" customHeight="1" spans="1:11">
      <c r="A708" s="67"/>
      <c r="B708" s="84" t="s">
        <v>655</v>
      </c>
      <c r="C708" s="20">
        <v>0</v>
      </c>
      <c r="D708" s="20">
        <v>0</v>
      </c>
      <c r="E708" s="20">
        <v>0</v>
      </c>
      <c r="F708" s="20">
        <v>157</v>
      </c>
      <c r="G708" s="20">
        <v>106</v>
      </c>
      <c r="H708" s="76">
        <f t="shared" ref="H708:H771" si="44">IF(C708&lt;&gt;0,(G708/C708)*100,0)</f>
        <v>0</v>
      </c>
      <c r="I708" s="70">
        <f t="shared" ref="I708:I771" si="45">IF(D708&lt;&gt;0,(G708/D708)*100,0)</f>
        <v>0</v>
      </c>
      <c r="J708" s="70">
        <f t="shared" ref="J708:J771" si="46">IF(E708&lt;&gt;0,(G708/E708)*100,0)</f>
        <v>0</v>
      </c>
      <c r="K708" s="70">
        <f t="shared" ref="K708:K771" si="47">IF(F708&lt;&gt;0,(G708/F708)*100,0)</f>
        <v>67.515923566879</v>
      </c>
    </row>
    <row r="709" ht="20.25" customHeight="1" spans="1:11">
      <c r="A709" s="67"/>
      <c r="B709" s="84" t="s">
        <v>656</v>
      </c>
      <c r="C709" s="20">
        <v>0</v>
      </c>
      <c r="D709" s="20">
        <v>0</v>
      </c>
      <c r="E709" s="20">
        <v>0</v>
      </c>
      <c r="F709" s="20">
        <v>278</v>
      </c>
      <c r="G709" s="20">
        <v>2429</v>
      </c>
      <c r="H709" s="76">
        <f t="shared" si="44"/>
        <v>0</v>
      </c>
      <c r="I709" s="70">
        <f t="shared" si="45"/>
        <v>0</v>
      </c>
      <c r="J709" s="70">
        <f t="shared" si="46"/>
        <v>0</v>
      </c>
      <c r="K709" s="70">
        <f t="shared" si="47"/>
        <v>873.741007194245</v>
      </c>
    </row>
    <row r="710" ht="20.25" customHeight="1" spans="1:11">
      <c r="A710" s="67"/>
      <c r="B710" s="84" t="s">
        <v>657</v>
      </c>
      <c r="C710" s="20">
        <v>0</v>
      </c>
      <c r="D710" s="20">
        <v>0</v>
      </c>
      <c r="E710" s="20">
        <v>0</v>
      </c>
      <c r="F710" s="20">
        <v>43</v>
      </c>
      <c r="G710" s="20">
        <v>44</v>
      </c>
      <c r="H710" s="76">
        <f t="shared" si="44"/>
        <v>0</v>
      </c>
      <c r="I710" s="70">
        <f t="shared" si="45"/>
        <v>0</v>
      </c>
      <c r="J710" s="70">
        <f t="shared" si="46"/>
        <v>0</v>
      </c>
      <c r="K710" s="70">
        <f t="shared" si="47"/>
        <v>102.325581395349</v>
      </c>
    </row>
    <row r="711" ht="20.25" customHeight="1" spans="1:11">
      <c r="A711" s="67"/>
      <c r="B711" s="84" t="s">
        <v>658</v>
      </c>
      <c r="C711" s="20">
        <v>0</v>
      </c>
      <c r="D711" s="20">
        <v>0</v>
      </c>
      <c r="E711" s="20">
        <v>0</v>
      </c>
      <c r="F711" s="20">
        <v>0</v>
      </c>
      <c r="G711" s="20">
        <v>0</v>
      </c>
      <c r="H711" s="76">
        <f t="shared" si="44"/>
        <v>0</v>
      </c>
      <c r="I711" s="70">
        <f t="shared" si="45"/>
        <v>0</v>
      </c>
      <c r="J711" s="70">
        <f t="shared" si="46"/>
        <v>0</v>
      </c>
      <c r="K711" s="70">
        <f t="shared" si="47"/>
        <v>0</v>
      </c>
    </row>
    <row r="712" ht="20.25" customHeight="1" spans="1:11">
      <c r="A712" s="67"/>
      <c r="B712" s="84" t="s">
        <v>659</v>
      </c>
      <c r="C712" s="20">
        <v>0</v>
      </c>
      <c r="D712" s="20">
        <v>0</v>
      </c>
      <c r="E712" s="20">
        <v>0</v>
      </c>
      <c r="F712" s="20">
        <v>0</v>
      </c>
      <c r="G712" s="20">
        <v>0</v>
      </c>
      <c r="H712" s="76">
        <f t="shared" si="44"/>
        <v>0</v>
      </c>
      <c r="I712" s="70">
        <f t="shared" si="45"/>
        <v>0</v>
      </c>
      <c r="J712" s="70">
        <f t="shared" si="46"/>
        <v>0</v>
      </c>
      <c r="K712" s="70">
        <f t="shared" si="47"/>
        <v>0</v>
      </c>
    </row>
    <row r="713" ht="20.25" customHeight="1" spans="1:11">
      <c r="A713" s="67"/>
      <c r="B713" s="84" t="s">
        <v>660</v>
      </c>
      <c r="C713" s="20">
        <v>0</v>
      </c>
      <c r="D713" s="20">
        <v>0</v>
      </c>
      <c r="E713" s="20">
        <v>0</v>
      </c>
      <c r="F713" s="20">
        <v>0</v>
      </c>
      <c r="G713" s="20">
        <v>0</v>
      </c>
      <c r="H713" s="76">
        <f t="shared" si="44"/>
        <v>0</v>
      </c>
      <c r="I713" s="70">
        <f t="shared" si="45"/>
        <v>0</v>
      </c>
      <c r="J713" s="70">
        <f t="shared" si="46"/>
        <v>0</v>
      </c>
      <c r="K713" s="70">
        <f t="shared" si="47"/>
        <v>0</v>
      </c>
    </row>
    <row r="714" ht="20.25" customHeight="1" spans="1:11">
      <c r="A714" s="67"/>
      <c r="B714" s="84" t="s">
        <v>661</v>
      </c>
      <c r="C714" s="20">
        <v>0</v>
      </c>
      <c r="D714" s="20">
        <v>152</v>
      </c>
      <c r="E714" s="20">
        <v>210</v>
      </c>
      <c r="F714" s="20">
        <v>133</v>
      </c>
      <c r="G714" s="20">
        <v>210</v>
      </c>
      <c r="H714" s="76">
        <f t="shared" si="44"/>
        <v>0</v>
      </c>
      <c r="I714" s="70">
        <f t="shared" si="45"/>
        <v>138.157894736842</v>
      </c>
      <c r="J714" s="70">
        <f t="shared" si="46"/>
        <v>100</v>
      </c>
      <c r="K714" s="70">
        <f t="shared" si="47"/>
        <v>157.894736842105</v>
      </c>
    </row>
    <row r="715" ht="20.25" customHeight="1" spans="1:11">
      <c r="A715" s="67"/>
      <c r="B715" s="84" t="s">
        <v>662</v>
      </c>
      <c r="C715" s="20">
        <v>0</v>
      </c>
      <c r="D715" s="20">
        <v>0</v>
      </c>
      <c r="E715" s="20">
        <v>0</v>
      </c>
      <c r="F715" s="20">
        <v>0</v>
      </c>
      <c r="G715" s="20">
        <v>0</v>
      </c>
      <c r="H715" s="76">
        <f t="shared" si="44"/>
        <v>0</v>
      </c>
      <c r="I715" s="70">
        <f t="shared" si="45"/>
        <v>0</v>
      </c>
      <c r="J715" s="70">
        <f t="shared" si="46"/>
        <v>0</v>
      </c>
      <c r="K715" s="70">
        <f t="shared" si="47"/>
        <v>0</v>
      </c>
    </row>
    <row r="716" ht="20.25" customHeight="1" spans="1:11">
      <c r="A716" s="67"/>
      <c r="B716" s="84" t="s">
        <v>663</v>
      </c>
      <c r="C716" s="20">
        <v>0</v>
      </c>
      <c r="D716" s="20">
        <v>0</v>
      </c>
      <c r="E716" s="20">
        <v>0</v>
      </c>
      <c r="F716" s="20">
        <v>1</v>
      </c>
      <c r="G716" s="20">
        <v>7</v>
      </c>
      <c r="H716" s="76">
        <f t="shared" si="44"/>
        <v>0</v>
      </c>
      <c r="I716" s="70">
        <f t="shared" si="45"/>
        <v>0</v>
      </c>
      <c r="J716" s="70">
        <f t="shared" si="46"/>
        <v>0</v>
      </c>
      <c r="K716" s="70">
        <f t="shared" si="47"/>
        <v>700</v>
      </c>
    </row>
    <row r="717" ht="20.25" customHeight="1" spans="1:11">
      <c r="A717" s="67"/>
      <c r="B717" s="84" t="s">
        <v>664</v>
      </c>
      <c r="C717" s="20">
        <v>0</v>
      </c>
      <c r="D717" s="20">
        <v>0</v>
      </c>
      <c r="E717" s="20">
        <v>0</v>
      </c>
      <c r="F717" s="20">
        <v>132</v>
      </c>
      <c r="G717" s="20">
        <v>203</v>
      </c>
      <c r="H717" s="76">
        <f t="shared" si="44"/>
        <v>0</v>
      </c>
      <c r="I717" s="70">
        <f t="shared" si="45"/>
        <v>0</v>
      </c>
      <c r="J717" s="70">
        <f t="shared" si="46"/>
        <v>0</v>
      </c>
      <c r="K717" s="70">
        <f t="shared" si="47"/>
        <v>153.787878787879</v>
      </c>
    </row>
    <row r="718" ht="20.25" customHeight="1" spans="1:11">
      <c r="A718" s="67"/>
      <c r="B718" s="84" t="s">
        <v>665</v>
      </c>
      <c r="C718" s="20">
        <v>0</v>
      </c>
      <c r="D718" s="20">
        <v>8279</v>
      </c>
      <c r="E718" s="20">
        <v>6726</v>
      </c>
      <c r="F718" s="20">
        <v>2478</v>
      </c>
      <c r="G718" s="20">
        <v>6726</v>
      </c>
      <c r="H718" s="76">
        <f t="shared" si="44"/>
        <v>0</v>
      </c>
      <c r="I718" s="70">
        <f t="shared" si="45"/>
        <v>81.2416958569876</v>
      </c>
      <c r="J718" s="70">
        <f t="shared" si="46"/>
        <v>100</v>
      </c>
      <c r="K718" s="70">
        <f t="shared" si="47"/>
        <v>271.428571428571</v>
      </c>
    </row>
    <row r="719" ht="20.25" customHeight="1" spans="1:11">
      <c r="A719" s="67"/>
      <c r="B719" s="84" t="s">
        <v>666</v>
      </c>
      <c r="C719" s="20">
        <v>0</v>
      </c>
      <c r="D719" s="20">
        <v>0</v>
      </c>
      <c r="E719" s="20">
        <v>0</v>
      </c>
      <c r="F719" s="20">
        <v>842</v>
      </c>
      <c r="G719" s="20">
        <v>1809</v>
      </c>
      <c r="H719" s="76">
        <f t="shared" si="44"/>
        <v>0</v>
      </c>
      <c r="I719" s="70">
        <f t="shared" si="45"/>
        <v>0</v>
      </c>
      <c r="J719" s="70">
        <f t="shared" si="46"/>
        <v>0</v>
      </c>
      <c r="K719" s="70">
        <f t="shared" si="47"/>
        <v>214.845605700713</v>
      </c>
    </row>
    <row r="720" ht="20.25" customHeight="1" spans="1:11">
      <c r="A720" s="67"/>
      <c r="B720" s="84" t="s">
        <v>667</v>
      </c>
      <c r="C720" s="20">
        <v>0</v>
      </c>
      <c r="D720" s="20">
        <v>0</v>
      </c>
      <c r="E720" s="20">
        <v>0</v>
      </c>
      <c r="F720" s="20">
        <v>1388</v>
      </c>
      <c r="G720" s="20">
        <v>4620</v>
      </c>
      <c r="H720" s="76">
        <f t="shared" si="44"/>
        <v>0</v>
      </c>
      <c r="I720" s="70">
        <f t="shared" si="45"/>
        <v>0</v>
      </c>
      <c r="J720" s="70">
        <f t="shared" si="46"/>
        <v>0</v>
      </c>
      <c r="K720" s="70">
        <f t="shared" si="47"/>
        <v>332.853025936599</v>
      </c>
    </row>
    <row r="721" ht="20.25" customHeight="1" spans="1:11">
      <c r="A721" s="67"/>
      <c r="B721" s="84" t="s">
        <v>668</v>
      </c>
      <c r="C721" s="20">
        <v>0</v>
      </c>
      <c r="D721" s="20">
        <v>0</v>
      </c>
      <c r="E721" s="20">
        <v>0</v>
      </c>
      <c r="F721" s="20">
        <v>0</v>
      </c>
      <c r="G721" s="20">
        <v>0</v>
      </c>
      <c r="H721" s="76">
        <f t="shared" si="44"/>
        <v>0</v>
      </c>
      <c r="I721" s="70">
        <f t="shared" si="45"/>
        <v>0</v>
      </c>
      <c r="J721" s="70">
        <f t="shared" si="46"/>
        <v>0</v>
      </c>
      <c r="K721" s="70">
        <f t="shared" si="47"/>
        <v>0</v>
      </c>
    </row>
    <row r="722" ht="20.25" customHeight="1" spans="1:11">
      <c r="A722" s="67"/>
      <c r="B722" s="84" t="s">
        <v>669</v>
      </c>
      <c r="C722" s="20">
        <v>0</v>
      </c>
      <c r="D722" s="20">
        <v>0</v>
      </c>
      <c r="E722" s="20">
        <v>0</v>
      </c>
      <c r="F722" s="20">
        <v>248</v>
      </c>
      <c r="G722" s="20">
        <v>297</v>
      </c>
      <c r="H722" s="76">
        <f t="shared" si="44"/>
        <v>0</v>
      </c>
      <c r="I722" s="70">
        <f t="shared" si="45"/>
        <v>0</v>
      </c>
      <c r="J722" s="70">
        <f t="shared" si="46"/>
        <v>0</v>
      </c>
      <c r="K722" s="70">
        <f t="shared" si="47"/>
        <v>119.758064516129</v>
      </c>
    </row>
    <row r="723" ht="20.25" customHeight="1" spans="1:11">
      <c r="A723" s="67"/>
      <c r="B723" s="84" t="s">
        <v>670</v>
      </c>
      <c r="C723" s="20">
        <v>0</v>
      </c>
      <c r="D723" s="20">
        <v>1015</v>
      </c>
      <c r="E723" s="20">
        <v>943</v>
      </c>
      <c r="F723" s="20">
        <v>26562</v>
      </c>
      <c r="G723" s="20">
        <v>943</v>
      </c>
      <c r="H723" s="76">
        <f t="shared" si="44"/>
        <v>0</v>
      </c>
      <c r="I723" s="70">
        <f t="shared" si="45"/>
        <v>92.9064039408867</v>
      </c>
      <c r="J723" s="70">
        <f t="shared" si="46"/>
        <v>100</v>
      </c>
      <c r="K723" s="70">
        <f t="shared" si="47"/>
        <v>3.55018447406069</v>
      </c>
    </row>
    <row r="724" ht="20.25" customHeight="1" spans="1:11">
      <c r="A724" s="67"/>
      <c r="B724" s="84" t="s">
        <v>671</v>
      </c>
      <c r="C724" s="20">
        <v>0</v>
      </c>
      <c r="D724" s="20">
        <v>0</v>
      </c>
      <c r="E724" s="20">
        <v>0</v>
      </c>
      <c r="F724" s="20">
        <v>6</v>
      </c>
      <c r="G724" s="20">
        <v>0</v>
      </c>
      <c r="H724" s="76">
        <f t="shared" si="44"/>
        <v>0</v>
      </c>
      <c r="I724" s="70">
        <f t="shared" si="45"/>
        <v>0</v>
      </c>
      <c r="J724" s="70">
        <f t="shared" si="46"/>
        <v>0</v>
      </c>
      <c r="K724" s="70">
        <f t="shared" si="47"/>
        <v>0</v>
      </c>
    </row>
    <row r="725" ht="20.25" customHeight="1" spans="1:11">
      <c r="A725" s="67"/>
      <c r="B725" s="84" t="s">
        <v>672</v>
      </c>
      <c r="C725" s="20">
        <v>0</v>
      </c>
      <c r="D725" s="20">
        <v>0</v>
      </c>
      <c r="E725" s="20">
        <v>0</v>
      </c>
      <c r="F725" s="20">
        <v>26556</v>
      </c>
      <c r="G725" s="20">
        <v>943</v>
      </c>
      <c r="H725" s="76">
        <f t="shared" si="44"/>
        <v>0</v>
      </c>
      <c r="I725" s="70">
        <f t="shared" si="45"/>
        <v>0</v>
      </c>
      <c r="J725" s="70">
        <f t="shared" si="46"/>
        <v>0</v>
      </c>
      <c r="K725" s="70">
        <f t="shared" si="47"/>
        <v>3.55098659436662</v>
      </c>
    </row>
    <row r="726" ht="20.25" customHeight="1" spans="1:11">
      <c r="A726" s="67"/>
      <c r="B726" s="84" t="s">
        <v>673</v>
      </c>
      <c r="C726" s="20">
        <v>0</v>
      </c>
      <c r="D726" s="20">
        <v>0</v>
      </c>
      <c r="E726" s="20">
        <v>0</v>
      </c>
      <c r="F726" s="20">
        <v>0</v>
      </c>
      <c r="G726" s="20">
        <v>0</v>
      </c>
      <c r="H726" s="76">
        <f t="shared" si="44"/>
        <v>0</v>
      </c>
      <c r="I726" s="70">
        <f t="shared" si="45"/>
        <v>0</v>
      </c>
      <c r="J726" s="70">
        <f t="shared" si="46"/>
        <v>0</v>
      </c>
      <c r="K726" s="70">
        <f t="shared" si="47"/>
        <v>0</v>
      </c>
    </row>
    <row r="727" ht="20.25" customHeight="1" spans="1:11">
      <c r="A727" s="67"/>
      <c r="B727" s="84" t="s">
        <v>674</v>
      </c>
      <c r="C727" s="20">
        <v>0</v>
      </c>
      <c r="D727" s="20">
        <v>2775</v>
      </c>
      <c r="E727" s="20">
        <v>3065</v>
      </c>
      <c r="F727" s="20">
        <v>2690</v>
      </c>
      <c r="G727" s="20">
        <v>3065</v>
      </c>
      <c r="H727" s="76">
        <f t="shared" si="44"/>
        <v>0</v>
      </c>
      <c r="I727" s="70">
        <f t="shared" si="45"/>
        <v>110.45045045045</v>
      </c>
      <c r="J727" s="70">
        <f t="shared" si="46"/>
        <v>100</v>
      </c>
      <c r="K727" s="70">
        <f t="shared" si="47"/>
        <v>113.940520446097</v>
      </c>
    </row>
    <row r="728" ht="20.25" customHeight="1" spans="1:11">
      <c r="A728" s="67"/>
      <c r="B728" s="84" t="s">
        <v>675</v>
      </c>
      <c r="C728" s="20">
        <v>0</v>
      </c>
      <c r="D728" s="20">
        <v>0</v>
      </c>
      <c r="E728" s="20">
        <v>0</v>
      </c>
      <c r="F728" s="20">
        <v>2690</v>
      </c>
      <c r="G728" s="20">
        <v>3065</v>
      </c>
      <c r="H728" s="76">
        <f t="shared" si="44"/>
        <v>0</v>
      </c>
      <c r="I728" s="70">
        <f t="shared" si="45"/>
        <v>0</v>
      </c>
      <c r="J728" s="70">
        <f t="shared" si="46"/>
        <v>0</v>
      </c>
      <c r="K728" s="70">
        <f t="shared" si="47"/>
        <v>113.940520446097</v>
      </c>
    </row>
    <row r="729" ht="20.25" customHeight="1" spans="1:11">
      <c r="A729" s="67"/>
      <c r="B729" s="84" t="s">
        <v>676</v>
      </c>
      <c r="C729" s="20">
        <v>0</v>
      </c>
      <c r="D729" s="20">
        <v>0</v>
      </c>
      <c r="E729" s="20">
        <v>0</v>
      </c>
      <c r="F729" s="20">
        <v>0</v>
      </c>
      <c r="G729" s="20">
        <v>0</v>
      </c>
      <c r="H729" s="76">
        <f t="shared" si="44"/>
        <v>0</v>
      </c>
      <c r="I729" s="70">
        <f t="shared" si="45"/>
        <v>0</v>
      </c>
      <c r="J729" s="70">
        <f t="shared" si="46"/>
        <v>0</v>
      </c>
      <c r="K729" s="70">
        <f t="shared" si="47"/>
        <v>0</v>
      </c>
    </row>
    <row r="730" ht="20.25" customHeight="1" spans="1:11">
      <c r="A730" s="67"/>
      <c r="B730" s="84" t="s">
        <v>677</v>
      </c>
      <c r="C730" s="20">
        <v>0</v>
      </c>
      <c r="D730" s="20">
        <v>0</v>
      </c>
      <c r="E730" s="20">
        <v>0</v>
      </c>
      <c r="F730" s="20">
        <v>0</v>
      </c>
      <c r="G730" s="20">
        <v>0</v>
      </c>
      <c r="H730" s="76">
        <f t="shared" si="44"/>
        <v>0</v>
      </c>
      <c r="I730" s="70">
        <f t="shared" si="45"/>
        <v>0</v>
      </c>
      <c r="J730" s="70">
        <f t="shared" si="46"/>
        <v>0</v>
      </c>
      <c r="K730" s="70">
        <f t="shared" si="47"/>
        <v>0</v>
      </c>
    </row>
    <row r="731" ht="20.25" customHeight="1" spans="1:11">
      <c r="A731" s="67"/>
      <c r="B731" s="84" t="s">
        <v>678</v>
      </c>
      <c r="C731" s="20">
        <v>0</v>
      </c>
      <c r="D731" s="20">
        <v>68</v>
      </c>
      <c r="E731" s="20">
        <v>53</v>
      </c>
      <c r="F731" s="20">
        <v>121</v>
      </c>
      <c r="G731" s="20">
        <v>53</v>
      </c>
      <c r="H731" s="76">
        <f t="shared" si="44"/>
        <v>0</v>
      </c>
      <c r="I731" s="70">
        <f t="shared" si="45"/>
        <v>77.9411764705882</v>
      </c>
      <c r="J731" s="70">
        <f t="shared" si="46"/>
        <v>100</v>
      </c>
      <c r="K731" s="70">
        <f t="shared" si="47"/>
        <v>43.801652892562</v>
      </c>
    </row>
    <row r="732" ht="20.25" customHeight="1" spans="1:11">
      <c r="A732" s="67"/>
      <c r="B732" s="84" t="s">
        <v>679</v>
      </c>
      <c r="C732" s="20">
        <v>0</v>
      </c>
      <c r="D732" s="20">
        <v>0</v>
      </c>
      <c r="E732" s="20">
        <v>0</v>
      </c>
      <c r="F732" s="20">
        <v>121</v>
      </c>
      <c r="G732" s="20">
        <v>53</v>
      </c>
      <c r="H732" s="76">
        <f t="shared" si="44"/>
        <v>0</v>
      </c>
      <c r="I732" s="70">
        <f t="shared" si="45"/>
        <v>0</v>
      </c>
      <c r="J732" s="70">
        <f t="shared" si="46"/>
        <v>0</v>
      </c>
      <c r="K732" s="70">
        <f t="shared" si="47"/>
        <v>43.801652892562</v>
      </c>
    </row>
    <row r="733" ht="20.25" customHeight="1" spans="1:11">
      <c r="A733" s="67"/>
      <c r="B733" s="84" t="s">
        <v>680</v>
      </c>
      <c r="C733" s="20">
        <v>0</v>
      </c>
      <c r="D733" s="20">
        <v>0</v>
      </c>
      <c r="E733" s="20">
        <v>0</v>
      </c>
      <c r="F733" s="20">
        <v>0</v>
      </c>
      <c r="G733" s="20">
        <v>0</v>
      </c>
      <c r="H733" s="76">
        <f t="shared" si="44"/>
        <v>0</v>
      </c>
      <c r="I733" s="70">
        <f t="shared" si="45"/>
        <v>0</v>
      </c>
      <c r="J733" s="70">
        <f t="shared" si="46"/>
        <v>0</v>
      </c>
      <c r="K733" s="70">
        <f t="shared" si="47"/>
        <v>0</v>
      </c>
    </row>
    <row r="734" ht="20.25" customHeight="1" spans="1:11">
      <c r="A734" s="67"/>
      <c r="B734" s="84" t="s">
        <v>681</v>
      </c>
      <c r="C734" s="20">
        <v>0</v>
      </c>
      <c r="D734" s="20">
        <v>344</v>
      </c>
      <c r="E734" s="20">
        <v>425</v>
      </c>
      <c r="F734" s="20">
        <v>398</v>
      </c>
      <c r="G734" s="20">
        <v>425</v>
      </c>
      <c r="H734" s="76">
        <f t="shared" si="44"/>
        <v>0</v>
      </c>
      <c r="I734" s="70">
        <f t="shared" si="45"/>
        <v>123.546511627907</v>
      </c>
      <c r="J734" s="70">
        <f t="shared" si="46"/>
        <v>100</v>
      </c>
      <c r="K734" s="70">
        <f t="shared" si="47"/>
        <v>106.78391959799</v>
      </c>
    </row>
    <row r="735" ht="20.25" customHeight="1" spans="1:11">
      <c r="A735" s="67"/>
      <c r="B735" s="84" t="s">
        <v>147</v>
      </c>
      <c r="C735" s="20">
        <v>0</v>
      </c>
      <c r="D735" s="20">
        <v>0</v>
      </c>
      <c r="E735" s="20">
        <v>0</v>
      </c>
      <c r="F735" s="20">
        <v>371</v>
      </c>
      <c r="G735" s="20">
        <v>374</v>
      </c>
      <c r="H735" s="76">
        <f t="shared" si="44"/>
        <v>0</v>
      </c>
      <c r="I735" s="70">
        <f t="shared" si="45"/>
        <v>0</v>
      </c>
      <c r="J735" s="70">
        <f t="shared" si="46"/>
        <v>0</v>
      </c>
      <c r="K735" s="70">
        <f t="shared" si="47"/>
        <v>100.808625336927</v>
      </c>
    </row>
    <row r="736" ht="20.25" customHeight="1" spans="1:11">
      <c r="A736" s="67"/>
      <c r="B736" s="84" t="s">
        <v>148</v>
      </c>
      <c r="C736" s="20">
        <v>0</v>
      </c>
      <c r="D736" s="20">
        <v>0</v>
      </c>
      <c r="E736" s="20">
        <v>0</v>
      </c>
      <c r="F736" s="20">
        <v>0</v>
      </c>
      <c r="G736" s="20">
        <v>0</v>
      </c>
      <c r="H736" s="76">
        <f t="shared" si="44"/>
        <v>0</v>
      </c>
      <c r="I736" s="70">
        <f t="shared" si="45"/>
        <v>0</v>
      </c>
      <c r="J736" s="70">
        <f t="shared" si="46"/>
        <v>0</v>
      </c>
      <c r="K736" s="70">
        <f t="shared" si="47"/>
        <v>0</v>
      </c>
    </row>
    <row r="737" ht="20.25" customHeight="1" spans="1:11">
      <c r="A737" s="67"/>
      <c r="B737" s="84" t="s">
        <v>149</v>
      </c>
      <c r="C737" s="20">
        <v>0</v>
      </c>
      <c r="D737" s="20">
        <v>0</v>
      </c>
      <c r="E737" s="20">
        <v>0</v>
      </c>
      <c r="F737" s="20">
        <v>0</v>
      </c>
      <c r="G737" s="20">
        <v>0</v>
      </c>
      <c r="H737" s="76">
        <f t="shared" si="44"/>
        <v>0</v>
      </c>
      <c r="I737" s="70">
        <f t="shared" si="45"/>
        <v>0</v>
      </c>
      <c r="J737" s="70">
        <f t="shared" si="46"/>
        <v>0</v>
      </c>
      <c r="K737" s="70">
        <f t="shared" si="47"/>
        <v>0</v>
      </c>
    </row>
    <row r="738" ht="20.25" customHeight="1" spans="1:11">
      <c r="A738" s="67"/>
      <c r="B738" s="84" t="s">
        <v>188</v>
      </c>
      <c r="C738" s="20">
        <v>0</v>
      </c>
      <c r="D738" s="20">
        <v>0</v>
      </c>
      <c r="E738" s="20">
        <v>0</v>
      </c>
      <c r="F738" s="20">
        <v>0</v>
      </c>
      <c r="G738" s="20">
        <v>0</v>
      </c>
      <c r="H738" s="76">
        <f t="shared" si="44"/>
        <v>0</v>
      </c>
      <c r="I738" s="70">
        <f t="shared" si="45"/>
        <v>0</v>
      </c>
      <c r="J738" s="70">
        <f t="shared" si="46"/>
        <v>0</v>
      </c>
      <c r="K738" s="70">
        <f t="shared" si="47"/>
        <v>0</v>
      </c>
    </row>
    <row r="739" ht="20.25" customHeight="1" spans="1:11">
      <c r="A739" s="67"/>
      <c r="B739" s="84" t="s">
        <v>682</v>
      </c>
      <c r="C739" s="20">
        <v>0</v>
      </c>
      <c r="D739" s="20">
        <v>0</v>
      </c>
      <c r="E739" s="20">
        <v>0</v>
      </c>
      <c r="F739" s="20">
        <v>0</v>
      </c>
      <c r="G739" s="20">
        <v>0</v>
      </c>
      <c r="H739" s="76">
        <f t="shared" si="44"/>
        <v>0</v>
      </c>
      <c r="I739" s="70">
        <f t="shared" si="45"/>
        <v>0</v>
      </c>
      <c r="J739" s="70">
        <f t="shared" si="46"/>
        <v>0</v>
      </c>
      <c r="K739" s="70">
        <f t="shared" si="47"/>
        <v>0</v>
      </c>
    </row>
    <row r="740" ht="20.25" customHeight="1" spans="1:11">
      <c r="A740" s="67"/>
      <c r="B740" s="84" t="s">
        <v>683</v>
      </c>
      <c r="C740" s="20">
        <v>0</v>
      </c>
      <c r="D740" s="20">
        <v>0</v>
      </c>
      <c r="E740" s="20">
        <v>0</v>
      </c>
      <c r="F740" s="20">
        <v>0</v>
      </c>
      <c r="G740" s="20">
        <v>0</v>
      </c>
      <c r="H740" s="76">
        <f t="shared" si="44"/>
        <v>0</v>
      </c>
      <c r="I740" s="70">
        <f t="shared" si="45"/>
        <v>0</v>
      </c>
      <c r="J740" s="70">
        <f t="shared" si="46"/>
        <v>0</v>
      </c>
      <c r="K740" s="70">
        <f t="shared" si="47"/>
        <v>0</v>
      </c>
    </row>
    <row r="741" ht="20.25" customHeight="1" spans="1:11">
      <c r="A741" s="67"/>
      <c r="B741" s="84" t="s">
        <v>156</v>
      </c>
      <c r="C741" s="20">
        <v>0</v>
      </c>
      <c r="D741" s="20">
        <v>0</v>
      </c>
      <c r="E741" s="20">
        <v>0</v>
      </c>
      <c r="F741" s="20">
        <v>0</v>
      </c>
      <c r="G741" s="20">
        <v>0</v>
      </c>
      <c r="H741" s="76">
        <f t="shared" si="44"/>
        <v>0</v>
      </c>
      <c r="I741" s="70">
        <f t="shared" si="45"/>
        <v>0</v>
      </c>
      <c r="J741" s="70">
        <f t="shared" si="46"/>
        <v>0</v>
      </c>
      <c r="K741" s="70">
        <f t="shared" si="47"/>
        <v>0</v>
      </c>
    </row>
    <row r="742" ht="20.25" customHeight="1" spans="1:11">
      <c r="A742" s="67"/>
      <c r="B742" s="84" t="s">
        <v>684</v>
      </c>
      <c r="C742" s="20">
        <v>0</v>
      </c>
      <c r="D742" s="20">
        <v>0</v>
      </c>
      <c r="E742" s="20">
        <v>0</v>
      </c>
      <c r="F742" s="20">
        <v>27</v>
      </c>
      <c r="G742" s="20">
        <v>51</v>
      </c>
      <c r="H742" s="76">
        <f t="shared" si="44"/>
        <v>0</v>
      </c>
      <c r="I742" s="70">
        <f t="shared" si="45"/>
        <v>0</v>
      </c>
      <c r="J742" s="70">
        <f t="shared" si="46"/>
        <v>0</v>
      </c>
      <c r="K742" s="70">
        <f t="shared" si="47"/>
        <v>188.888888888889</v>
      </c>
    </row>
    <row r="743" ht="20.25" customHeight="1" spans="1:11">
      <c r="A743" s="67"/>
      <c r="B743" s="84" t="s">
        <v>685</v>
      </c>
      <c r="C743" s="20">
        <v>0</v>
      </c>
      <c r="D743" s="20">
        <v>0</v>
      </c>
      <c r="E743" s="20">
        <v>0</v>
      </c>
      <c r="F743" s="20">
        <v>401</v>
      </c>
      <c r="G743" s="20">
        <v>0</v>
      </c>
      <c r="H743" s="76">
        <f t="shared" si="44"/>
        <v>0</v>
      </c>
      <c r="I743" s="70">
        <f t="shared" si="45"/>
        <v>0</v>
      </c>
      <c r="J743" s="70">
        <f t="shared" si="46"/>
        <v>0</v>
      </c>
      <c r="K743" s="70">
        <f t="shared" si="47"/>
        <v>0</v>
      </c>
    </row>
    <row r="744" ht="20.25" customHeight="1" spans="1:11">
      <c r="A744" s="67"/>
      <c r="B744" s="84" t="s">
        <v>686</v>
      </c>
      <c r="C744" s="20">
        <v>0</v>
      </c>
      <c r="D744" s="20">
        <v>0</v>
      </c>
      <c r="E744" s="20">
        <v>0</v>
      </c>
      <c r="F744" s="20">
        <v>401</v>
      </c>
      <c r="G744" s="20">
        <v>0</v>
      </c>
      <c r="H744" s="76">
        <f t="shared" si="44"/>
        <v>0</v>
      </c>
      <c r="I744" s="70">
        <f t="shared" si="45"/>
        <v>0</v>
      </c>
      <c r="J744" s="70">
        <f t="shared" si="46"/>
        <v>0</v>
      </c>
      <c r="K744" s="70">
        <f t="shared" si="47"/>
        <v>0</v>
      </c>
    </row>
    <row r="745" ht="20.25" customHeight="1" spans="1:11">
      <c r="A745" s="67"/>
      <c r="B745" s="84" t="s">
        <v>687</v>
      </c>
      <c r="C745" s="20">
        <v>0</v>
      </c>
      <c r="D745" s="20">
        <v>0</v>
      </c>
      <c r="E745" s="20">
        <v>0</v>
      </c>
      <c r="F745" s="20">
        <v>35</v>
      </c>
      <c r="G745" s="20">
        <v>0</v>
      </c>
      <c r="H745" s="76">
        <f t="shared" si="44"/>
        <v>0</v>
      </c>
      <c r="I745" s="70">
        <f t="shared" si="45"/>
        <v>0</v>
      </c>
      <c r="J745" s="70">
        <f t="shared" si="46"/>
        <v>0</v>
      </c>
      <c r="K745" s="70">
        <f t="shared" si="47"/>
        <v>0</v>
      </c>
    </row>
    <row r="746" ht="20.25" customHeight="1" spans="1:11">
      <c r="A746" s="67"/>
      <c r="B746" s="84" t="s">
        <v>688</v>
      </c>
      <c r="C746" s="20">
        <v>0</v>
      </c>
      <c r="D746" s="20">
        <v>0</v>
      </c>
      <c r="E746" s="20">
        <v>0</v>
      </c>
      <c r="F746" s="20">
        <v>35</v>
      </c>
      <c r="G746" s="20">
        <v>0</v>
      </c>
      <c r="H746" s="76">
        <f t="shared" si="44"/>
        <v>0</v>
      </c>
      <c r="I746" s="70">
        <f t="shared" si="45"/>
        <v>0</v>
      </c>
      <c r="J746" s="70">
        <f t="shared" si="46"/>
        <v>0</v>
      </c>
      <c r="K746" s="70">
        <f t="shared" si="47"/>
        <v>0</v>
      </c>
    </row>
    <row r="747" ht="20.25" customHeight="1" spans="1:11">
      <c r="A747" s="67" t="s">
        <v>689</v>
      </c>
      <c r="B747" s="84" t="s">
        <v>106</v>
      </c>
      <c r="C747" s="20">
        <v>0</v>
      </c>
      <c r="D747" s="20">
        <v>704</v>
      </c>
      <c r="E747" s="20">
        <v>2424</v>
      </c>
      <c r="F747" s="20">
        <v>3767</v>
      </c>
      <c r="G747" s="20">
        <v>2424</v>
      </c>
      <c r="H747" s="76">
        <f t="shared" si="44"/>
        <v>0</v>
      </c>
      <c r="I747" s="70">
        <f t="shared" si="45"/>
        <v>344.318181818182</v>
      </c>
      <c r="J747" s="70">
        <f t="shared" si="46"/>
        <v>100</v>
      </c>
      <c r="K747" s="70">
        <f t="shared" si="47"/>
        <v>64.3482877621449</v>
      </c>
    </row>
    <row r="748" ht="20.25" customHeight="1" spans="1:11">
      <c r="A748" s="67"/>
      <c r="B748" s="84" t="s">
        <v>690</v>
      </c>
      <c r="C748" s="20">
        <v>0</v>
      </c>
      <c r="D748" s="20">
        <v>4</v>
      </c>
      <c r="E748" s="20">
        <v>44</v>
      </c>
      <c r="F748" s="20">
        <v>32</v>
      </c>
      <c r="G748" s="20">
        <v>44</v>
      </c>
      <c r="H748" s="76">
        <f t="shared" si="44"/>
        <v>0</v>
      </c>
      <c r="I748" s="70">
        <f t="shared" si="45"/>
        <v>1100</v>
      </c>
      <c r="J748" s="70">
        <f t="shared" si="46"/>
        <v>100</v>
      </c>
      <c r="K748" s="70">
        <f t="shared" si="47"/>
        <v>137.5</v>
      </c>
    </row>
    <row r="749" ht="20.25" customHeight="1" spans="1:11">
      <c r="A749" s="67"/>
      <c r="B749" s="84" t="s">
        <v>147</v>
      </c>
      <c r="C749" s="20">
        <v>0</v>
      </c>
      <c r="D749" s="20">
        <v>0</v>
      </c>
      <c r="E749" s="20">
        <v>0</v>
      </c>
      <c r="F749" s="20">
        <v>32</v>
      </c>
      <c r="G749" s="20">
        <v>44</v>
      </c>
      <c r="H749" s="76">
        <f t="shared" si="44"/>
        <v>0</v>
      </c>
      <c r="I749" s="70">
        <f t="shared" si="45"/>
        <v>0</v>
      </c>
      <c r="J749" s="70">
        <f t="shared" si="46"/>
        <v>0</v>
      </c>
      <c r="K749" s="70">
        <f t="shared" si="47"/>
        <v>137.5</v>
      </c>
    </row>
    <row r="750" ht="20.25" customHeight="1" spans="1:11">
      <c r="A750" s="67"/>
      <c r="B750" s="84" t="s">
        <v>148</v>
      </c>
      <c r="C750" s="20">
        <v>0</v>
      </c>
      <c r="D750" s="20">
        <v>0</v>
      </c>
      <c r="E750" s="20">
        <v>0</v>
      </c>
      <c r="F750" s="20">
        <v>0</v>
      </c>
      <c r="G750" s="20">
        <v>0</v>
      </c>
      <c r="H750" s="76">
        <f t="shared" si="44"/>
        <v>0</v>
      </c>
      <c r="I750" s="70">
        <f t="shared" si="45"/>
        <v>0</v>
      </c>
      <c r="J750" s="70">
        <f t="shared" si="46"/>
        <v>0</v>
      </c>
      <c r="K750" s="70">
        <f t="shared" si="47"/>
        <v>0</v>
      </c>
    </row>
    <row r="751" ht="20.25" customHeight="1" spans="1:11">
      <c r="A751" s="67"/>
      <c r="B751" s="84" t="s">
        <v>149</v>
      </c>
      <c r="C751" s="20">
        <v>0</v>
      </c>
      <c r="D751" s="20">
        <v>0</v>
      </c>
      <c r="E751" s="20">
        <v>0</v>
      </c>
      <c r="F751" s="20">
        <v>0</v>
      </c>
      <c r="G751" s="20">
        <v>0</v>
      </c>
      <c r="H751" s="76">
        <f t="shared" si="44"/>
        <v>0</v>
      </c>
      <c r="I751" s="70">
        <f t="shared" si="45"/>
        <v>0</v>
      </c>
      <c r="J751" s="70">
        <f t="shared" si="46"/>
        <v>0</v>
      </c>
      <c r="K751" s="70">
        <f t="shared" si="47"/>
        <v>0</v>
      </c>
    </row>
    <row r="752" ht="20.25" customHeight="1" spans="1:11">
      <c r="A752" s="67"/>
      <c r="B752" s="84" t="s">
        <v>691</v>
      </c>
      <c r="C752" s="20">
        <v>0</v>
      </c>
      <c r="D752" s="20">
        <v>0</v>
      </c>
      <c r="E752" s="20">
        <v>0</v>
      </c>
      <c r="F752" s="20">
        <v>0</v>
      </c>
      <c r="G752" s="20">
        <v>0</v>
      </c>
      <c r="H752" s="76">
        <f t="shared" si="44"/>
        <v>0</v>
      </c>
      <c r="I752" s="70">
        <f t="shared" si="45"/>
        <v>0</v>
      </c>
      <c r="J752" s="70">
        <f t="shared" si="46"/>
        <v>0</v>
      </c>
      <c r="K752" s="70">
        <f t="shared" si="47"/>
        <v>0</v>
      </c>
    </row>
    <row r="753" ht="20.25" customHeight="1" spans="1:11">
      <c r="A753" s="67"/>
      <c r="B753" s="84" t="s">
        <v>692</v>
      </c>
      <c r="C753" s="20">
        <v>0</v>
      </c>
      <c r="D753" s="20">
        <v>0</v>
      </c>
      <c r="E753" s="20">
        <v>0</v>
      </c>
      <c r="F753" s="20">
        <v>0</v>
      </c>
      <c r="G753" s="20">
        <v>0</v>
      </c>
      <c r="H753" s="76">
        <f t="shared" si="44"/>
        <v>0</v>
      </c>
      <c r="I753" s="70">
        <f t="shared" si="45"/>
        <v>0</v>
      </c>
      <c r="J753" s="70">
        <f t="shared" si="46"/>
        <v>0</v>
      </c>
      <c r="K753" s="70">
        <f t="shared" si="47"/>
        <v>0</v>
      </c>
    </row>
    <row r="754" ht="20.25" customHeight="1" spans="1:11">
      <c r="A754" s="67"/>
      <c r="B754" s="84" t="s">
        <v>693</v>
      </c>
      <c r="C754" s="20">
        <v>0</v>
      </c>
      <c r="D754" s="20">
        <v>0</v>
      </c>
      <c r="E754" s="20">
        <v>0</v>
      </c>
      <c r="F754" s="20">
        <v>0</v>
      </c>
      <c r="G754" s="20">
        <v>0</v>
      </c>
      <c r="H754" s="76">
        <f t="shared" si="44"/>
        <v>0</v>
      </c>
      <c r="I754" s="70">
        <f t="shared" si="45"/>
        <v>0</v>
      </c>
      <c r="J754" s="70">
        <f t="shared" si="46"/>
        <v>0</v>
      </c>
      <c r="K754" s="70">
        <f t="shared" si="47"/>
        <v>0</v>
      </c>
    </row>
    <row r="755" ht="20.25" customHeight="1" spans="1:11">
      <c r="A755" s="67"/>
      <c r="B755" s="84" t="s">
        <v>694</v>
      </c>
      <c r="C755" s="20">
        <v>0</v>
      </c>
      <c r="D755" s="20">
        <v>0</v>
      </c>
      <c r="E755" s="20">
        <v>0</v>
      </c>
      <c r="F755" s="20">
        <v>0</v>
      </c>
      <c r="G755" s="20">
        <v>0</v>
      </c>
      <c r="H755" s="76">
        <f t="shared" si="44"/>
        <v>0</v>
      </c>
      <c r="I755" s="70">
        <f t="shared" si="45"/>
        <v>0</v>
      </c>
      <c r="J755" s="70">
        <f t="shared" si="46"/>
        <v>0</v>
      </c>
      <c r="K755" s="70">
        <f t="shared" si="47"/>
        <v>0</v>
      </c>
    </row>
    <row r="756" ht="20.25" customHeight="1" spans="1:11">
      <c r="A756" s="67"/>
      <c r="B756" s="84" t="s">
        <v>695</v>
      </c>
      <c r="C756" s="20">
        <v>0</v>
      </c>
      <c r="D756" s="20">
        <v>0</v>
      </c>
      <c r="E756" s="20">
        <v>0</v>
      </c>
      <c r="F756" s="20">
        <v>0</v>
      </c>
      <c r="G756" s="20">
        <v>0</v>
      </c>
      <c r="H756" s="76">
        <f t="shared" si="44"/>
        <v>0</v>
      </c>
      <c r="I756" s="70">
        <f t="shared" si="45"/>
        <v>0</v>
      </c>
      <c r="J756" s="70">
        <f t="shared" si="46"/>
        <v>0</v>
      </c>
      <c r="K756" s="70">
        <f t="shared" si="47"/>
        <v>0</v>
      </c>
    </row>
    <row r="757" ht="20.25" customHeight="1" spans="1:11">
      <c r="A757" s="67"/>
      <c r="B757" s="84" t="s">
        <v>696</v>
      </c>
      <c r="C757" s="20">
        <v>0</v>
      </c>
      <c r="D757" s="20">
        <v>0</v>
      </c>
      <c r="E757" s="20">
        <v>0</v>
      </c>
      <c r="F757" s="20">
        <v>0</v>
      </c>
      <c r="G757" s="20">
        <v>0</v>
      </c>
      <c r="H757" s="76">
        <f t="shared" si="44"/>
        <v>0</v>
      </c>
      <c r="I757" s="70">
        <f t="shared" si="45"/>
        <v>0</v>
      </c>
      <c r="J757" s="70">
        <f t="shared" si="46"/>
        <v>0</v>
      </c>
      <c r="K757" s="70">
        <f t="shared" si="47"/>
        <v>0</v>
      </c>
    </row>
    <row r="758" ht="20.25" customHeight="1" spans="1:11">
      <c r="A758" s="67"/>
      <c r="B758" s="84" t="s">
        <v>697</v>
      </c>
      <c r="C758" s="20">
        <v>0</v>
      </c>
      <c r="D758" s="20">
        <v>0</v>
      </c>
      <c r="E758" s="20">
        <v>40</v>
      </c>
      <c r="F758" s="20">
        <v>84</v>
      </c>
      <c r="G758" s="20">
        <v>40</v>
      </c>
      <c r="H758" s="76">
        <f t="shared" si="44"/>
        <v>0</v>
      </c>
      <c r="I758" s="70">
        <f t="shared" si="45"/>
        <v>0</v>
      </c>
      <c r="J758" s="70">
        <f t="shared" si="46"/>
        <v>100</v>
      </c>
      <c r="K758" s="70">
        <f t="shared" si="47"/>
        <v>47.6190476190476</v>
      </c>
    </row>
    <row r="759" ht="20.25" customHeight="1" spans="1:11">
      <c r="A759" s="67"/>
      <c r="B759" s="84" t="s">
        <v>698</v>
      </c>
      <c r="C759" s="20">
        <v>0</v>
      </c>
      <c r="D759" s="20">
        <v>0</v>
      </c>
      <c r="E759" s="20">
        <v>0</v>
      </c>
      <c r="F759" s="20">
        <v>30</v>
      </c>
      <c r="G759" s="20">
        <v>0</v>
      </c>
      <c r="H759" s="76">
        <f t="shared" si="44"/>
        <v>0</v>
      </c>
      <c r="I759" s="70">
        <f t="shared" si="45"/>
        <v>0</v>
      </c>
      <c r="J759" s="70">
        <f t="shared" si="46"/>
        <v>0</v>
      </c>
      <c r="K759" s="70">
        <f t="shared" si="47"/>
        <v>0</v>
      </c>
    </row>
    <row r="760" ht="20.25" customHeight="1" spans="1:11">
      <c r="A760" s="67"/>
      <c r="B760" s="84" t="s">
        <v>699</v>
      </c>
      <c r="C760" s="20">
        <v>0</v>
      </c>
      <c r="D760" s="20">
        <v>0</v>
      </c>
      <c r="E760" s="20">
        <v>0</v>
      </c>
      <c r="F760" s="20">
        <v>0</v>
      </c>
      <c r="G760" s="20">
        <v>0</v>
      </c>
      <c r="H760" s="76">
        <f t="shared" si="44"/>
        <v>0</v>
      </c>
      <c r="I760" s="70">
        <f t="shared" si="45"/>
        <v>0</v>
      </c>
      <c r="J760" s="70">
        <f t="shared" si="46"/>
        <v>0</v>
      </c>
      <c r="K760" s="70">
        <f t="shared" si="47"/>
        <v>0</v>
      </c>
    </row>
    <row r="761" ht="20.25" customHeight="1" spans="1:11">
      <c r="A761" s="67"/>
      <c r="B761" s="84" t="s">
        <v>700</v>
      </c>
      <c r="C761" s="20">
        <v>0</v>
      </c>
      <c r="D761" s="20">
        <v>0</v>
      </c>
      <c r="E761" s="20">
        <v>0</v>
      </c>
      <c r="F761" s="20">
        <v>54</v>
      </c>
      <c r="G761" s="20">
        <v>40</v>
      </c>
      <c r="H761" s="76">
        <f t="shared" si="44"/>
        <v>0</v>
      </c>
      <c r="I761" s="70">
        <f t="shared" si="45"/>
        <v>0</v>
      </c>
      <c r="J761" s="70">
        <f t="shared" si="46"/>
        <v>0</v>
      </c>
      <c r="K761" s="70">
        <f t="shared" si="47"/>
        <v>74.0740740740741</v>
      </c>
    </row>
    <row r="762" ht="20.25" customHeight="1" spans="1:11">
      <c r="A762" s="67"/>
      <c r="B762" s="84" t="s">
        <v>701</v>
      </c>
      <c r="C762" s="20">
        <v>0</v>
      </c>
      <c r="D762" s="20">
        <v>700</v>
      </c>
      <c r="E762" s="20">
        <v>50</v>
      </c>
      <c r="F762" s="20">
        <v>210</v>
      </c>
      <c r="G762" s="20">
        <v>50</v>
      </c>
      <c r="H762" s="76">
        <f t="shared" si="44"/>
        <v>0</v>
      </c>
      <c r="I762" s="70">
        <f t="shared" si="45"/>
        <v>7.14285714285714</v>
      </c>
      <c r="J762" s="70">
        <f t="shared" si="46"/>
        <v>100</v>
      </c>
      <c r="K762" s="70">
        <f t="shared" si="47"/>
        <v>23.8095238095238</v>
      </c>
    </row>
    <row r="763" ht="20.25" customHeight="1" spans="1:11">
      <c r="A763" s="67"/>
      <c r="B763" s="84" t="s">
        <v>702</v>
      </c>
      <c r="C763" s="20">
        <v>0</v>
      </c>
      <c r="D763" s="20">
        <v>0</v>
      </c>
      <c r="E763" s="20">
        <v>0</v>
      </c>
      <c r="F763" s="20">
        <v>0</v>
      </c>
      <c r="G763" s="20">
        <v>0</v>
      </c>
      <c r="H763" s="76">
        <f t="shared" si="44"/>
        <v>0</v>
      </c>
      <c r="I763" s="70">
        <f t="shared" si="45"/>
        <v>0</v>
      </c>
      <c r="J763" s="70">
        <f t="shared" si="46"/>
        <v>0</v>
      </c>
      <c r="K763" s="70">
        <f t="shared" si="47"/>
        <v>0</v>
      </c>
    </row>
    <row r="764" ht="20.25" customHeight="1" spans="1:11">
      <c r="A764" s="67"/>
      <c r="B764" s="84" t="s">
        <v>703</v>
      </c>
      <c r="C764" s="20">
        <v>0</v>
      </c>
      <c r="D764" s="20">
        <v>0</v>
      </c>
      <c r="E764" s="20">
        <v>0</v>
      </c>
      <c r="F764" s="20">
        <v>180</v>
      </c>
      <c r="G764" s="20">
        <v>50</v>
      </c>
      <c r="H764" s="76">
        <f t="shared" si="44"/>
        <v>0</v>
      </c>
      <c r="I764" s="70">
        <f t="shared" si="45"/>
        <v>0</v>
      </c>
      <c r="J764" s="70">
        <f t="shared" si="46"/>
        <v>0</v>
      </c>
      <c r="K764" s="70">
        <f t="shared" si="47"/>
        <v>27.7777777777778</v>
      </c>
    </row>
    <row r="765" ht="20.25" customHeight="1" spans="1:11">
      <c r="A765" s="67"/>
      <c r="B765" s="84" t="s">
        <v>704</v>
      </c>
      <c r="C765" s="20">
        <v>0</v>
      </c>
      <c r="D765" s="20">
        <v>0</v>
      </c>
      <c r="E765" s="20">
        <v>0</v>
      </c>
      <c r="F765" s="20">
        <v>0</v>
      </c>
      <c r="G765" s="20">
        <v>0</v>
      </c>
      <c r="H765" s="76">
        <f t="shared" si="44"/>
        <v>0</v>
      </c>
      <c r="I765" s="70">
        <f t="shared" si="45"/>
        <v>0</v>
      </c>
      <c r="J765" s="70">
        <f t="shared" si="46"/>
        <v>0</v>
      </c>
      <c r="K765" s="70">
        <f t="shared" si="47"/>
        <v>0</v>
      </c>
    </row>
    <row r="766" ht="20.25" customHeight="1" spans="1:11">
      <c r="A766" s="67"/>
      <c r="B766" s="84" t="s">
        <v>705</v>
      </c>
      <c r="C766" s="20">
        <v>0</v>
      </c>
      <c r="D766" s="20">
        <v>0</v>
      </c>
      <c r="E766" s="20">
        <v>0</v>
      </c>
      <c r="F766" s="20">
        <v>0</v>
      </c>
      <c r="G766" s="20">
        <v>0</v>
      </c>
      <c r="H766" s="76">
        <f t="shared" si="44"/>
        <v>0</v>
      </c>
      <c r="I766" s="70">
        <f t="shared" si="45"/>
        <v>0</v>
      </c>
      <c r="J766" s="70">
        <f t="shared" si="46"/>
        <v>0</v>
      </c>
      <c r="K766" s="70">
        <f t="shared" si="47"/>
        <v>0</v>
      </c>
    </row>
    <row r="767" ht="20.25" customHeight="1" spans="1:11">
      <c r="A767" s="67"/>
      <c r="B767" s="84" t="s">
        <v>706</v>
      </c>
      <c r="C767" s="20">
        <v>0</v>
      </c>
      <c r="D767" s="20">
        <v>0</v>
      </c>
      <c r="E767" s="20">
        <v>0</v>
      </c>
      <c r="F767" s="20">
        <v>0</v>
      </c>
      <c r="G767" s="20">
        <v>0</v>
      </c>
      <c r="H767" s="76">
        <f t="shared" si="44"/>
        <v>0</v>
      </c>
      <c r="I767" s="70">
        <f t="shared" si="45"/>
        <v>0</v>
      </c>
      <c r="J767" s="70">
        <f t="shared" si="46"/>
        <v>0</v>
      </c>
      <c r="K767" s="70">
        <f t="shared" si="47"/>
        <v>0</v>
      </c>
    </row>
    <row r="768" ht="20.25" customHeight="1" spans="1:11">
      <c r="A768" s="67"/>
      <c r="B768" s="84" t="s">
        <v>707</v>
      </c>
      <c r="C768" s="20">
        <v>0</v>
      </c>
      <c r="D768" s="20">
        <v>0</v>
      </c>
      <c r="E768" s="20">
        <v>0</v>
      </c>
      <c r="F768" s="20">
        <v>0</v>
      </c>
      <c r="G768" s="20">
        <v>0</v>
      </c>
      <c r="H768" s="76">
        <f t="shared" si="44"/>
        <v>0</v>
      </c>
      <c r="I768" s="70">
        <f t="shared" si="45"/>
        <v>0</v>
      </c>
      <c r="J768" s="70">
        <f t="shared" si="46"/>
        <v>0</v>
      </c>
      <c r="K768" s="70">
        <f t="shared" si="47"/>
        <v>0</v>
      </c>
    </row>
    <row r="769" ht="20.25" customHeight="1" spans="1:11">
      <c r="A769" s="67"/>
      <c r="B769" s="84" t="s">
        <v>708</v>
      </c>
      <c r="C769" s="20">
        <v>0</v>
      </c>
      <c r="D769" s="20">
        <v>0</v>
      </c>
      <c r="E769" s="20">
        <v>0</v>
      </c>
      <c r="F769" s="20">
        <v>0</v>
      </c>
      <c r="G769" s="20">
        <v>0</v>
      </c>
      <c r="H769" s="76">
        <f t="shared" si="44"/>
        <v>0</v>
      </c>
      <c r="I769" s="70">
        <f t="shared" si="45"/>
        <v>0</v>
      </c>
      <c r="J769" s="70">
        <f t="shared" si="46"/>
        <v>0</v>
      </c>
      <c r="K769" s="70">
        <f t="shared" si="47"/>
        <v>0</v>
      </c>
    </row>
    <row r="770" ht="20.25" customHeight="1" spans="1:11">
      <c r="A770" s="67"/>
      <c r="B770" s="84" t="s">
        <v>709</v>
      </c>
      <c r="C770" s="20">
        <v>0</v>
      </c>
      <c r="D770" s="20">
        <v>0</v>
      </c>
      <c r="E770" s="20">
        <v>0</v>
      </c>
      <c r="F770" s="20">
        <v>30</v>
      </c>
      <c r="G770" s="20">
        <v>0</v>
      </c>
      <c r="H770" s="76">
        <f t="shared" si="44"/>
        <v>0</v>
      </c>
      <c r="I770" s="70">
        <f t="shared" si="45"/>
        <v>0</v>
      </c>
      <c r="J770" s="70">
        <f t="shared" si="46"/>
        <v>0</v>
      </c>
      <c r="K770" s="70">
        <f t="shared" si="47"/>
        <v>0</v>
      </c>
    </row>
    <row r="771" ht="20.25" customHeight="1" spans="1:11">
      <c r="A771" s="67"/>
      <c r="B771" s="84" t="s">
        <v>710</v>
      </c>
      <c r="C771" s="20">
        <v>0</v>
      </c>
      <c r="D771" s="20">
        <v>0</v>
      </c>
      <c r="E771" s="20">
        <v>989</v>
      </c>
      <c r="F771" s="20">
        <v>1337</v>
      </c>
      <c r="G771" s="20">
        <v>989</v>
      </c>
      <c r="H771" s="76">
        <f t="shared" si="44"/>
        <v>0</v>
      </c>
      <c r="I771" s="70">
        <f t="shared" si="45"/>
        <v>0</v>
      </c>
      <c r="J771" s="70">
        <f t="shared" si="46"/>
        <v>100</v>
      </c>
      <c r="K771" s="70">
        <f t="shared" si="47"/>
        <v>73.9715781600598</v>
      </c>
    </row>
    <row r="772" ht="20.25" customHeight="1" spans="1:11">
      <c r="A772" s="67"/>
      <c r="B772" s="84" t="s">
        <v>711</v>
      </c>
      <c r="C772" s="20">
        <v>0</v>
      </c>
      <c r="D772" s="20">
        <v>0</v>
      </c>
      <c r="E772" s="20">
        <v>0</v>
      </c>
      <c r="F772" s="20">
        <v>541</v>
      </c>
      <c r="G772" s="20">
        <v>764</v>
      </c>
      <c r="H772" s="76">
        <f t="shared" ref="H772:H835" si="48">IF(C772&lt;&gt;0,(G772/C772)*100,0)</f>
        <v>0</v>
      </c>
      <c r="I772" s="70">
        <f t="shared" ref="I772:I835" si="49">IF(D772&lt;&gt;0,(G772/D772)*100,0)</f>
        <v>0</v>
      </c>
      <c r="J772" s="70">
        <f t="shared" ref="J772:J835" si="50">IF(E772&lt;&gt;0,(G772/E772)*100,0)</f>
        <v>0</v>
      </c>
      <c r="K772" s="70">
        <f t="shared" ref="K772:K835" si="51">IF(F772&lt;&gt;0,(G772/F772)*100,0)</f>
        <v>141.219963031423</v>
      </c>
    </row>
    <row r="773" ht="20.25" customHeight="1" spans="1:11">
      <c r="A773" s="67"/>
      <c r="B773" s="84" t="s">
        <v>712</v>
      </c>
      <c r="C773" s="20">
        <v>0</v>
      </c>
      <c r="D773" s="20">
        <v>0</v>
      </c>
      <c r="E773" s="20">
        <v>0</v>
      </c>
      <c r="F773" s="20">
        <v>296</v>
      </c>
      <c r="G773" s="20">
        <v>165</v>
      </c>
      <c r="H773" s="76">
        <f t="shared" si="48"/>
        <v>0</v>
      </c>
      <c r="I773" s="70">
        <f t="shared" si="49"/>
        <v>0</v>
      </c>
      <c r="J773" s="70">
        <f t="shared" si="50"/>
        <v>0</v>
      </c>
      <c r="K773" s="70">
        <f t="shared" si="51"/>
        <v>55.7432432432432</v>
      </c>
    </row>
    <row r="774" ht="20.25" customHeight="1" spans="1:11">
      <c r="A774" s="67"/>
      <c r="B774" s="84" t="s">
        <v>713</v>
      </c>
      <c r="C774" s="20">
        <v>0</v>
      </c>
      <c r="D774" s="20">
        <v>0</v>
      </c>
      <c r="E774" s="20">
        <v>0</v>
      </c>
      <c r="F774" s="20">
        <v>40</v>
      </c>
      <c r="G774" s="20">
        <v>0</v>
      </c>
      <c r="H774" s="76">
        <f t="shared" si="48"/>
        <v>0</v>
      </c>
      <c r="I774" s="70">
        <f t="shared" si="49"/>
        <v>0</v>
      </c>
      <c r="J774" s="70">
        <f t="shared" si="50"/>
        <v>0</v>
      </c>
      <c r="K774" s="70">
        <f t="shared" si="51"/>
        <v>0</v>
      </c>
    </row>
    <row r="775" ht="20.25" customHeight="1" spans="1:11">
      <c r="A775" s="67"/>
      <c r="B775" s="84" t="s">
        <v>714</v>
      </c>
      <c r="C775" s="20">
        <v>0</v>
      </c>
      <c r="D775" s="20">
        <v>0</v>
      </c>
      <c r="E775" s="20">
        <v>0</v>
      </c>
      <c r="F775" s="20">
        <v>0</v>
      </c>
      <c r="G775" s="20">
        <v>16</v>
      </c>
      <c r="H775" s="76">
        <f t="shared" si="48"/>
        <v>0</v>
      </c>
      <c r="I775" s="70">
        <f t="shared" si="49"/>
        <v>0</v>
      </c>
      <c r="J775" s="70">
        <f t="shared" si="50"/>
        <v>0</v>
      </c>
      <c r="K775" s="70">
        <f t="shared" si="51"/>
        <v>0</v>
      </c>
    </row>
    <row r="776" ht="20.25" customHeight="1" spans="1:11">
      <c r="A776" s="67"/>
      <c r="B776" s="84" t="s">
        <v>715</v>
      </c>
      <c r="C776" s="20">
        <v>0</v>
      </c>
      <c r="D776" s="20">
        <v>0</v>
      </c>
      <c r="E776" s="20">
        <v>0</v>
      </c>
      <c r="F776" s="20">
        <v>0</v>
      </c>
      <c r="G776" s="20">
        <v>0</v>
      </c>
      <c r="H776" s="76">
        <f t="shared" si="48"/>
        <v>0</v>
      </c>
      <c r="I776" s="70">
        <f t="shared" si="49"/>
        <v>0</v>
      </c>
      <c r="J776" s="70">
        <f t="shared" si="50"/>
        <v>0</v>
      </c>
      <c r="K776" s="70">
        <f t="shared" si="51"/>
        <v>0</v>
      </c>
    </row>
    <row r="777" ht="20.25" customHeight="1" spans="1:11">
      <c r="A777" s="67"/>
      <c r="B777" s="84" t="s">
        <v>716</v>
      </c>
      <c r="C777" s="20">
        <v>0</v>
      </c>
      <c r="D777" s="20">
        <v>0</v>
      </c>
      <c r="E777" s="20">
        <v>0</v>
      </c>
      <c r="F777" s="20">
        <v>460</v>
      </c>
      <c r="G777" s="20">
        <v>44</v>
      </c>
      <c r="H777" s="76">
        <f t="shared" si="48"/>
        <v>0</v>
      </c>
      <c r="I777" s="70">
        <f t="shared" si="49"/>
        <v>0</v>
      </c>
      <c r="J777" s="70">
        <f t="shared" si="50"/>
        <v>0</v>
      </c>
      <c r="K777" s="70">
        <f t="shared" si="51"/>
        <v>9.56521739130435</v>
      </c>
    </row>
    <row r="778" ht="20.25" customHeight="1" spans="1:11">
      <c r="A778" s="67"/>
      <c r="B778" s="84" t="s">
        <v>717</v>
      </c>
      <c r="C778" s="20">
        <v>0</v>
      </c>
      <c r="D778" s="20">
        <v>0</v>
      </c>
      <c r="E778" s="20">
        <v>610</v>
      </c>
      <c r="F778" s="20">
        <v>1214</v>
      </c>
      <c r="G778" s="20">
        <v>610</v>
      </c>
      <c r="H778" s="76">
        <f t="shared" si="48"/>
        <v>0</v>
      </c>
      <c r="I778" s="70">
        <f t="shared" si="49"/>
        <v>0</v>
      </c>
      <c r="J778" s="70">
        <f t="shared" si="50"/>
        <v>100</v>
      </c>
      <c r="K778" s="70">
        <f t="shared" si="51"/>
        <v>50.2471169686985</v>
      </c>
    </row>
    <row r="779" ht="20.25" customHeight="1" spans="1:11">
      <c r="A779" s="67"/>
      <c r="B779" s="84" t="s">
        <v>718</v>
      </c>
      <c r="C779" s="20">
        <v>0</v>
      </c>
      <c r="D779" s="20">
        <v>0</v>
      </c>
      <c r="E779" s="20">
        <v>0</v>
      </c>
      <c r="F779" s="20">
        <v>904</v>
      </c>
      <c r="G779" s="20">
        <v>109</v>
      </c>
      <c r="H779" s="76">
        <f t="shared" si="48"/>
        <v>0</v>
      </c>
      <c r="I779" s="70">
        <f t="shared" si="49"/>
        <v>0</v>
      </c>
      <c r="J779" s="70">
        <f t="shared" si="50"/>
        <v>0</v>
      </c>
      <c r="K779" s="70">
        <f t="shared" si="51"/>
        <v>12.0575221238938</v>
      </c>
    </row>
    <row r="780" ht="20.25" customHeight="1" spans="1:11">
      <c r="A780" s="67"/>
      <c r="B780" s="84" t="s">
        <v>719</v>
      </c>
      <c r="C780" s="20">
        <v>0</v>
      </c>
      <c r="D780" s="20">
        <v>0</v>
      </c>
      <c r="E780" s="20">
        <v>0</v>
      </c>
      <c r="F780" s="20">
        <v>265</v>
      </c>
      <c r="G780" s="20">
        <v>501</v>
      </c>
      <c r="H780" s="76">
        <f t="shared" si="48"/>
        <v>0</v>
      </c>
      <c r="I780" s="70">
        <f t="shared" si="49"/>
        <v>0</v>
      </c>
      <c r="J780" s="70">
        <f t="shared" si="50"/>
        <v>0</v>
      </c>
      <c r="K780" s="70">
        <f t="shared" si="51"/>
        <v>189.056603773585</v>
      </c>
    </row>
    <row r="781" ht="20.25" customHeight="1" spans="1:11">
      <c r="A781" s="67"/>
      <c r="B781" s="84" t="s">
        <v>720</v>
      </c>
      <c r="C781" s="20">
        <v>0</v>
      </c>
      <c r="D781" s="20">
        <v>0</v>
      </c>
      <c r="E781" s="20">
        <v>0</v>
      </c>
      <c r="F781" s="20">
        <v>0</v>
      </c>
      <c r="G781" s="20">
        <v>0</v>
      </c>
      <c r="H781" s="76">
        <f t="shared" si="48"/>
        <v>0</v>
      </c>
      <c r="I781" s="70">
        <f t="shared" si="49"/>
        <v>0</v>
      </c>
      <c r="J781" s="70">
        <f t="shared" si="50"/>
        <v>0</v>
      </c>
      <c r="K781" s="70">
        <f t="shared" si="51"/>
        <v>0</v>
      </c>
    </row>
    <row r="782" ht="20.25" customHeight="1" spans="1:11">
      <c r="A782" s="67"/>
      <c r="B782" s="84" t="s">
        <v>721</v>
      </c>
      <c r="C782" s="20">
        <v>0</v>
      </c>
      <c r="D782" s="20">
        <v>0</v>
      </c>
      <c r="E782" s="20">
        <v>0</v>
      </c>
      <c r="F782" s="20">
        <v>45</v>
      </c>
      <c r="G782" s="20">
        <v>0</v>
      </c>
      <c r="H782" s="76">
        <f t="shared" si="48"/>
        <v>0</v>
      </c>
      <c r="I782" s="70">
        <f t="shared" si="49"/>
        <v>0</v>
      </c>
      <c r="J782" s="70">
        <f t="shared" si="50"/>
        <v>0</v>
      </c>
      <c r="K782" s="70">
        <f t="shared" si="51"/>
        <v>0</v>
      </c>
    </row>
    <row r="783" ht="20.25" customHeight="1" spans="1:11">
      <c r="A783" s="67"/>
      <c r="B783" s="84" t="s">
        <v>722</v>
      </c>
      <c r="C783" s="20">
        <v>0</v>
      </c>
      <c r="D783" s="20">
        <v>0</v>
      </c>
      <c r="E783" s="20">
        <v>0</v>
      </c>
      <c r="F783" s="20">
        <v>0</v>
      </c>
      <c r="G783" s="20">
        <v>0</v>
      </c>
      <c r="H783" s="76">
        <f t="shared" si="48"/>
        <v>0</v>
      </c>
      <c r="I783" s="70">
        <f t="shared" si="49"/>
        <v>0</v>
      </c>
      <c r="J783" s="70">
        <f t="shared" si="50"/>
        <v>0</v>
      </c>
      <c r="K783" s="70">
        <f t="shared" si="51"/>
        <v>0</v>
      </c>
    </row>
    <row r="784" ht="20.25" customHeight="1" spans="1:11">
      <c r="A784" s="67"/>
      <c r="B784" s="84" t="s">
        <v>723</v>
      </c>
      <c r="C784" s="20">
        <v>0</v>
      </c>
      <c r="D784" s="20">
        <v>0</v>
      </c>
      <c r="E784" s="20">
        <v>0</v>
      </c>
      <c r="F784" s="20">
        <v>0</v>
      </c>
      <c r="G784" s="20">
        <v>0</v>
      </c>
      <c r="H784" s="76">
        <f t="shared" si="48"/>
        <v>0</v>
      </c>
      <c r="I784" s="70">
        <f t="shared" si="49"/>
        <v>0</v>
      </c>
      <c r="J784" s="70">
        <f t="shared" si="50"/>
        <v>0</v>
      </c>
      <c r="K784" s="70">
        <f t="shared" si="51"/>
        <v>0</v>
      </c>
    </row>
    <row r="785" ht="20.25" customHeight="1" spans="1:11">
      <c r="A785" s="67"/>
      <c r="B785" s="84" t="s">
        <v>724</v>
      </c>
      <c r="C785" s="20">
        <v>0</v>
      </c>
      <c r="D785" s="20">
        <v>0</v>
      </c>
      <c r="E785" s="20">
        <v>648</v>
      </c>
      <c r="F785" s="20">
        <v>840</v>
      </c>
      <c r="G785" s="20">
        <v>648</v>
      </c>
      <c r="H785" s="76">
        <f t="shared" si="48"/>
        <v>0</v>
      </c>
      <c r="I785" s="70">
        <f t="shared" si="49"/>
        <v>0</v>
      </c>
      <c r="J785" s="70">
        <f t="shared" si="50"/>
        <v>100</v>
      </c>
      <c r="K785" s="70">
        <f t="shared" si="51"/>
        <v>77.1428571428572</v>
      </c>
    </row>
    <row r="786" ht="20.25" customHeight="1" spans="1:11">
      <c r="A786" s="67"/>
      <c r="B786" s="84" t="s">
        <v>725</v>
      </c>
      <c r="C786" s="20">
        <v>0</v>
      </c>
      <c r="D786" s="20">
        <v>0</v>
      </c>
      <c r="E786" s="20">
        <v>0</v>
      </c>
      <c r="F786" s="20">
        <v>840</v>
      </c>
      <c r="G786" s="20">
        <v>619</v>
      </c>
      <c r="H786" s="76">
        <f t="shared" si="48"/>
        <v>0</v>
      </c>
      <c r="I786" s="70">
        <f t="shared" si="49"/>
        <v>0</v>
      </c>
      <c r="J786" s="70">
        <f t="shared" si="50"/>
        <v>0</v>
      </c>
      <c r="K786" s="70">
        <f t="shared" si="51"/>
        <v>73.6904761904762</v>
      </c>
    </row>
    <row r="787" ht="20.25" customHeight="1" spans="1:11">
      <c r="A787" s="67"/>
      <c r="B787" s="84" t="s">
        <v>726</v>
      </c>
      <c r="C787" s="20">
        <v>0</v>
      </c>
      <c r="D787" s="20">
        <v>0</v>
      </c>
      <c r="E787" s="20">
        <v>0</v>
      </c>
      <c r="F787" s="20">
        <v>0</v>
      </c>
      <c r="G787" s="20">
        <v>0</v>
      </c>
      <c r="H787" s="76">
        <f t="shared" si="48"/>
        <v>0</v>
      </c>
      <c r="I787" s="70">
        <f t="shared" si="49"/>
        <v>0</v>
      </c>
      <c r="J787" s="70">
        <f t="shared" si="50"/>
        <v>0</v>
      </c>
      <c r="K787" s="70">
        <f t="shared" si="51"/>
        <v>0</v>
      </c>
    </row>
    <row r="788" ht="20.25" customHeight="1" spans="1:11">
      <c r="A788" s="67"/>
      <c r="B788" s="84" t="s">
        <v>727</v>
      </c>
      <c r="C788" s="20">
        <v>0</v>
      </c>
      <c r="D788" s="20">
        <v>0</v>
      </c>
      <c r="E788" s="20">
        <v>0</v>
      </c>
      <c r="F788" s="20">
        <v>0</v>
      </c>
      <c r="G788" s="20">
        <v>0</v>
      </c>
      <c r="H788" s="76">
        <f t="shared" si="48"/>
        <v>0</v>
      </c>
      <c r="I788" s="70">
        <f t="shared" si="49"/>
        <v>0</v>
      </c>
      <c r="J788" s="70">
        <f t="shared" si="50"/>
        <v>0</v>
      </c>
      <c r="K788" s="70">
        <f t="shared" si="51"/>
        <v>0</v>
      </c>
    </row>
    <row r="789" ht="20.25" customHeight="1" spans="1:11">
      <c r="A789" s="67"/>
      <c r="B789" s="84" t="s">
        <v>728</v>
      </c>
      <c r="C789" s="20">
        <v>0</v>
      </c>
      <c r="D789" s="20">
        <v>0</v>
      </c>
      <c r="E789" s="20">
        <v>0</v>
      </c>
      <c r="F789" s="20">
        <v>0</v>
      </c>
      <c r="G789" s="20">
        <v>26</v>
      </c>
      <c r="H789" s="76">
        <f t="shared" si="48"/>
        <v>0</v>
      </c>
      <c r="I789" s="70">
        <f t="shared" si="49"/>
        <v>0</v>
      </c>
      <c r="J789" s="70">
        <f t="shared" si="50"/>
        <v>0</v>
      </c>
      <c r="K789" s="70">
        <f t="shared" si="51"/>
        <v>0</v>
      </c>
    </row>
    <row r="790" ht="20.25" customHeight="1" spans="1:11">
      <c r="A790" s="67"/>
      <c r="B790" s="84" t="s">
        <v>729</v>
      </c>
      <c r="C790" s="20">
        <v>0</v>
      </c>
      <c r="D790" s="20">
        <v>0</v>
      </c>
      <c r="E790" s="20">
        <v>0</v>
      </c>
      <c r="F790" s="20">
        <v>0</v>
      </c>
      <c r="G790" s="20">
        <v>3</v>
      </c>
      <c r="H790" s="76">
        <f t="shared" si="48"/>
        <v>0</v>
      </c>
      <c r="I790" s="70">
        <f t="shared" si="49"/>
        <v>0</v>
      </c>
      <c r="J790" s="70">
        <f t="shared" si="50"/>
        <v>0</v>
      </c>
      <c r="K790" s="70">
        <f t="shared" si="51"/>
        <v>0</v>
      </c>
    </row>
    <row r="791" ht="20.25" customHeight="1" spans="1:11">
      <c r="A791" s="67"/>
      <c r="B791" s="84" t="s">
        <v>730</v>
      </c>
      <c r="C791" s="20">
        <v>0</v>
      </c>
      <c r="D791" s="20">
        <v>0</v>
      </c>
      <c r="E791" s="20">
        <v>10</v>
      </c>
      <c r="F791" s="20">
        <v>0</v>
      </c>
      <c r="G791" s="20">
        <v>10</v>
      </c>
      <c r="H791" s="76">
        <f t="shared" si="48"/>
        <v>0</v>
      </c>
      <c r="I791" s="70">
        <f t="shared" si="49"/>
        <v>0</v>
      </c>
      <c r="J791" s="70">
        <f t="shared" si="50"/>
        <v>100</v>
      </c>
      <c r="K791" s="70">
        <f t="shared" si="51"/>
        <v>0</v>
      </c>
    </row>
    <row r="792" ht="20.25" customHeight="1" spans="1:11">
      <c r="A792" s="67"/>
      <c r="B792" s="84" t="s">
        <v>731</v>
      </c>
      <c r="C792" s="20">
        <v>0</v>
      </c>
      <c r="D792" s="20">
        <v>0</v>
      </c>
      <c r="E792" s="20">
        <v>0</v>
      </c>
      <c r="F792" s="20">
        <v>0</v>
      </c>
      <c r="G792" s="20">
        <v>0</v>
      </c>
      <c r="H792" s="76">
        <f t="shared" si="48"/>
        <v>0</v>
      </c>
      <c r="I792" s="70">
        <f t="shared" si="49"/>
        <v>0</v>
      </c>
      <c r="J792" s="70">
        <f t="shared" si="50"/>
        <v>0</v>
      </c>
      <c r="K792" s="70">
        <f t="shared" si="51"/>
        <v>0</v>
      </c>
    </row>
    <row r="793" ht="20.25" customHeight="1" spans="1:11">
      <c r="A793" s="67"/>
      <c r="B793" s="84" t="s">
        <v>732</v>
      </c>
      <c r="C793" s="20">
        <v>0</v>
      </c>
      <c r="D793" s="20">
        <v>0</v>
      </c>
      <c r="E793" s="20">
        <v>0</v>
      </c>
      <c r="F793" s="20">
        <v>0</v>
      </c>
      <c r="G793" s="20">
        <v>10</v>
      </c>
      <c r="H793" s="76">
        <f t="shared" si="48"/>
        <v>0</v>
      </c>
      <c r="I793" s="70">
        <f t="shared" si="49"/>
        <v>0</v>
      </c>
      <c r="J793" s="70">
        <f t="shared" si="50"/>
        <v>0</v>
      </c>
      <c r="K793" s="70">
        <f t="shared" si="51"/>
        <v>0</v>
      </c>
    </row>
    <row r="794" ht="20.25" customHeight="1" spans="1:11">
      <c r="A794" s="67"/>
      <c r="B794" s="84" t="s">
        <v>733</v>
      </c>
      <c r="C794" s="20">
        <v>0</v>
      </c>
      <c r="D794" s="20">
        <v>0</v>
      </c>
      <c r="E794" s="20">
        <v>0</v>
      </c>
      <c r="F794" s="20">
        <v>0</v>
      </c>
      <c r="G794" s="20">
        <v>0</v>
      </c>
      <c r="H794" s="76">
        <f t="shared" si="48"/>
        <v>0</v>
      </c>
      <c r="I794" s="70">
        <f t="shared" si="49"/>
        <v>0</v>
      </c>
      <c r="J794" s="70">
        <f t="shared" si="50"/>
        <v>0</v>
      </c>
      <c r="K794" s="70">
        <f t="shared" si="51"/>
        <v>0</v>
      </c>
    </row>
    <row r="795" ht="20.25" customHeight="1" spans="1:11">
      <c r="A795" s="67"/>
      <c r="B795" s="84" t="s">
        <v>734</v>
      </c>
      <c r="C795" s="20">
        <v>0</v>
      </c>
      <c r="D795" s="20">
        <v>0</v>
      </c>
      <c r="E795" s="20">
        <v>0</v>
      </c>
      <c r="F795" s="20">
        <v>0</v>
      </c>
      <c r="G795" s="20">
        <v>0</v>
      </c>
      <c r="H795" s="76">
        <f t="shared" si="48"/>
        <v>0</v>
      </c>
      <c r="I795" s="70">
        <f t="shared" si="49"/>
        <v>0</v>
      </c>
      <c r="J795" s="70">
        <f t="shared" si="50"/>
        <v>0</v>
      </c>
      <c r="K795" s="70">
        <f t="shared" si="51"/>
        <v>0</v>
      </c>
    </row>
    <row r="796" ht="20.25" customHeight="1" spans="1:11">
      <c r="A796" s="67"/>
      <c r="B796" s="84" t="s">
        <v>735</v>
      </c>
      <c r="C796" s="20">
        <v>0</v>
      </c>
      <c r="D796" s="20">
        <v>0</v>
      </c>
      <c r="E796" s="20">
        <v>0</v>
      </c>
      <c r="F796" s="20">
        <v>0</v>
      </c>
      <c r="G796" s="20">
        <v>0</v>
      </c>
      <c r="H796" s="76">
        <f t="shared" si="48"/>
        <v>0</v>
      </c>
      <c r="I796" s="70">
        <f t="shared" si="49"/>
        <v>0</v>
      </c>
      <c r="J796" s="70">
        <f t="shared" si="50"/>
        <v>0</v>
      </c>
      <c r="K796" s="70">
        <f t="shared" si="51"/>
        <v>0</v>
      </c>
    </row>
    <row r="797" ht="20.25" customHeight="1" spans="1:11">
      <c r="A797" s="67"/>
      <c r="B797" s="84" t="s">
        <v>736</v>
      </c>
      <c r="C797" s="20">
        <v>0</v>
      </c>
      <c r="D797" s="20">
        <v>0</v>
      </c>
      <c r="E797" s="20">
        <v>0</v>
      </c>
      <c r="F797" s="20">
        <v>0</v>
      </c>
      <c r="G797" s="20">
        <v>0</v>
      </c>
      <c r="H797" s="76">
        <f t="shared" si="48"/>
        <v>0</v>
      </c>
      <c r="I797" s="70">
        <f t="shared" si="49"/>
        <v>0</v>
      </c>
      <c r="J797" s="70">
        <f t="shared" si="50"/>
        <v>0</v>
      </c>
      <c r="K797" s="70">
        <f t="shared" si="51"/>
        <v>0</v>
      </c>
    </row>
    <row r="798" ht="20.25" customHeight="1" spans="1:11">
      <c r="A798" s="67"/>
      <c r="B798" s="84" t="s">
        <v>737</v>
      </c>
      <c r="C798" s="20">
        <v>0</v>
      </c>
      <c r="D798" s="20">
        <v>0</v>
      </c>
      <c r="E798" s="20">
        <v>0</v>
      </c>
      <c r="F798" s="20">
        <v>0</v>
      </c>
      <c r="G798" s="20">
        <v>0</v>
      </c>
      <c r="H798" s="76">
        <f t="shared" si="48"/>
        <v>0</v>
      </c>
      <c r="I798" s="70">
        <f t="shared" si="49"/>
        <v>0</v>
      </c>
      <c r="J798" s="70">
        <f t="shared" si="50"/>
        <v>0</v>
      </c>
      <c r="K798" s="70">
        <f t="shared" si="51"/>
        <v>0</v>
      </c>
    </row>
    <row r="799" ht="20.25" customHeight="1" spans="1:11">
      <c r="A799" s="67"/>
      <c r="B799" s="84" t="s">
        <v>738</v>
      </c>
      <c r="C799" s="20">
        <v>0</v>
      </c>
      <c r="D799" s="20">
        <v>0</v>
      </c>
      <c r="E799" s="20">
        <v>0</v>
      </c>
      <c r="F799" s="20">
        <v>50</v>
      </c>
      <c r="G799" s="20">
        <v>0</v>
      </c>
      <c r="H799" s="76">
        <f t="shared" si="48"/>
        <v>0</v>
      </c>
      <c r="I799" s="70">
        <f t="shared" si="49"/>
        <v>0</v>
      </c>
      <c r="J799" s="70">
        <f t="shared" si="50"/>
        <v>0</v>
      </c>
      <c r="K799" s="70">
        <f t="shared" si="51"/>
        <v>0</v>
      </c>
    </row>
    <row r="800" ht="20.25" customHeight="1" spans="1:11">
      <c r="A800" s="67"/>
      <c r="B800" s="84" t="s">
        <v>739</v>
      </c>
      <c r="C800" s="20">
        <v>0</v>
      </c>
      <c r="D800" s="20">
        <v>0</v>
      </c>
      <c r="E800" s="20">
        <v>0</v>
      </c>
      <c r="F800" s="20">
        <v>50</v>
      </c>
      <c r="G800" s="20">
        <v>0</v>
      </c>
      <c r="H800" s="76">
        <f t="shared" si="48"/>
        <v>0</v>
      </c>
      <c r="I800" s="70">
        <f t="shared" si="49"/>
        <v>0</v>
      </c>
      <c r="J800" s="70">
        <f t="shared" si="50"/>
        <v>0</v>
      </c>
      <c r="K800" s="70">
        <f t="shared" si="51"/>
        <v>0</v>
      </c>
    </row>
    <row r="801" ht="20.25" customHeight="1" spans="1:11">
      <c r="A801" s="67"/>
      <c r="B801" s="84" t="s">
        <v>740</v>
      </c>
      <c r="C801" s="20">
        <v>0</v>
      </c>
      <c r="D801" s="20">
        <v>0</v>
      </c>
      <c r="E801" s="20">
        <v>0</v>
      </c>
      <c r="F801" s="20">
        <v>0</v>
      </c>
      <c r="G801" s="20">
        <v>0</v>
      </c>
      <c r="H801" s="76">
        <f t="shared" si="48"/>
        <v>0</v>
      </c>
      <c r="I801" s="70">
        <f t="shared" si="49"/>
        <v>0</v>
      </c>
      <c r="J801" s="70">
        <f t="shared" si="50"/>
        <v>0</v>
      </c>
      <c r="K801" s="70">
        <f t="shared" si="51"/>
        <v>0</v>
      </c>
    </row>
    <row r="802" ht="20.25" customHeight="1" spans="1:11">
      <c r="A802" s="67"/>
      <c r="B802" s="84" t="s">
        <v>741</v>
      </c>
      <c r="C802" s="20">
        <v>0</v>
      </c>
      <c r="D802" s="20">
        <v>0</v>
      </c>
      <c r="E802" s="20">
        <v>0</v>
      </c>
      <c r="F802" s="20">
        <v>0</v>
      </c>
      <c r="G802" s="20">
        <v>0</v>
      </c>
      <c r="H802" s="76">
        <f t="shared" si="48"/>
        <v>0</v>
      </c>
      <c r="I802" s="70">
        <f t="shared" si="49"/>
        <v>0</v>
      </c>
      <c r="J802" s="70">
        <f t="shared" si="50"/>
        <v>0</v>
      </c>
      <c r="K802" s="70">
        <f t="shared" si="51"/>
        <v>0</v>
      </c>
    </row>
    <row r="803" ht="20.25" customHeight="1" spans="1:11">
      <c r="A803" s="67"/>
      <c r="B803" s="84" t="s">
        <v>742</v>
      </c>
      <c r="C803" s="20">
        <v>0</v>
      </c>
      <c r="D803" s="20">
        <v>0</v>
      </c>
      <c r="E803" s="20">
        <v>0</v>
      </c>
      <c r="F803" s="20">
        <v>0</v>
      </c>
      <c r="G803" s="20">
        <v>0</v>
      </c>
      <c r="H803" s="76">
        <f t="shared" si="48"/>
        <v>0</v>
      </c>
      <c r="I803" s="70">
        <f t="shared" si="49"/>
        <v>0</v>
      </c>
      <c r="J803" s="70">
        <f t="shared" si="50"/>
        <v>0</v>
      </c>
      <c r="K803" s="70">
        <f t="shared" si="51"/>
        <v>0</v>
      </c>
    </row>
    <row r="804" ht="20.25" customHeight="1" spans="1:11">
      <c r="A804" s="67"/>
      <c r="B804" s="84" t="s">
        <v>743</v>
      </c>
      <c r="C804" s="20">
        <v>0</v>
      </c>
      <c r="D804" s="20">
        <v>0</v>
      </c>
      <c r="E804" s="20">
        <v>0</v>
      </c>
      <c r="F804" s="20">
        <v>0</v>
      </c>
      <c r="G804" s="20">
        <v>0</v>
      </c>
      <c r="H804" s="76">
        <f t="shared" si="48"/>
        <v>0</v>
      </c>
      <c r="I804" s="70">
        <f t="shared" si="49"/>
        <v>0</v>
      </c>
      <c r="J804" s="70">
        <f t="shared" si="50"/>
        <v>0</v>
      </c>
      <c r="K804" s="70">
        <f t="shared" si="51"/>
        <v>0</v>
      </c>
    </row>
    <row r="805" ht="20.25" customHeight="1" spans="1:11">
      <c r="A805" s="67"/>
      <c r="B805" s="84" t="s">
        <v>744</v>
      </c>
      <c r="C805" s="20">
        <v>0</v>
      </c>
      <c r="D805" s="20">
        <v>0</v>
      </c>
      <c r="E805" s="20">
        <v>0</v>
      </c>
      <c r="F805" s="20">
        <v>0</v>
      </c>
      <c r="G805" s="20">
        <v>0</v>
      </c>
      <c r="H805" s="76">
        <f t="shared" si="48"/>
        <v>0</v>
      </c>
      <c r="I805" s="70">
        <f t="shared" si="49"/>
        <v>0</v>
      </c>
      <c r="J805" s="70">
        <f t="shared" si="50"/>
        <v>0</v>
      </c>
      <c r="K805" s="70">
        <f t="shared" si="51"/>
        <v>0</v>
      </c>
    </row>
    <row r="806" ht="20.25" customHeight="1" spans="1:11">
      <c r="A806" s="67"/>
      <c r="B806" s="84" t="s">
        <v>745</v>
      </c>
      <c r="C806" s="20">
        <v>0</v>
      </c>
      <c r="D806" s="20">
        <v>0</v>
      </c>
      <c r="E806" s="20">
        <v>0</v>
      </c>
      <c r="F806" s="20">
        <v>0</v>
      </c>
      <c r="G806" s="20">
        <v>0</v>
      </c>
      <c r="H806" s="76">
        <f t="shared" si="48"/>
        <v>0</v>
      </c>
      <c r="I806" s="70">
        <f t="shared" si="49"/>
        <v>0</v>
      </c>
      <c r="J806" s="70">
        <f t="shared" si="50"/>
        <v>0</v>
      </c>
      <c r="K806" s="70">
        <f t="shared" si="51"/>
        <v>0</v>
      </c>
    </row>
    <row r="807" ht="20.25" customHeight="1" spans="1:11">
      <c r="A807" s="67"/>
      <c r="B807" s="84" t="s">
        <v>746</v>
      </c>
      <c r="C807" s="20">
        <v>0</v>
      </c>
      <c r="D807" s="20">
        <v>0</v>
      </c>
      <c r="E807" s="20">
        <v>0</v>
      </c>
      <c r="F807" s="20">
        <v>0</v>
      </c>
      <c r="G807" s="20">
        <v>0</v>
      </c>
      <c r="H807" s="76">
        <f t="shared" si="48"/>
        <v>0</v>
      </c>
      <c r="I807" s="70">
        <f t="shared" si="49"/>
        <v>0</v>
      </c>
      <c r="J807" s="70">
        <f t="shared" si="50"/>
        <v>0</v>
      </c>
      <c r="K807" s="70">
        <f t="shared" si="51"/>
        <v>0</v>
      </c>
    </row>
    <row r="808" ht="20.25" customHeight="1" spans="1:11">
      <c r="A808" s="67"/>
      <c r="B808" s="84" t="s">
        <v>747</v>
      </c>
      <c r="C808" s="20">
        <v>0</v>
      </c>
      <c r="D808" s="20">
        <v>0</v>
      </c>
      <c r="E808" s="20">
        <v>0</v>
      </c>
      <c r="F808" s="20">
        <v>0</v>
      </c>
      <c r="G808" s="20">
        <v>0</v>
      </c>
      <c r="H808" s="76">
        <f t="shared" si="48"/>
        <v>0</v>
      </c>
      <c r="I808" s="70">
        <f t="shared" si="49"/>
        <v>0</v>
      </c>
      <c r="J808" s="70">
        <f t="shared" si="50"/>
        <v>0</v>
      </c>
      <c r="K808" s="70">
        <f t="shared" si="51"/>
        <v>0</v>
      </c>
    </row>
    <row r="809" ht="20.25" customHeight="1" spans="1:11">
      <c r="A809" s="67"/>
      <c r="B809" s="84" t="s">
        <v>748</v>
      </c>
      <c r="C809" s="20">
        <v>0</v>
      </c>
      <c r="D809" s="20">
        <v>0</v>
      </c>
      <c r="E809" s="20">
        <v>0</v>
      </c>
      <c r="F809" s="20">
        <v>0</v>
      </c>
      <c r="G809" s="20">
        <v>0</v>
      </c>
      <c r="H809" s="76">
        <f t="shared" si="48"/>
        <v>0</v>
      </c>
      <c r="I809" s="70">
        <f t="shared" si="49"/>
        <v>0</v>
      </c>
      <c r="J809" s="70">
        <f t="shared" si="50"/>
        <v>0</v>
      </c>
      <c r="K809" s="70">
        <f t="shared" si="51"/>
        <v>0</v>
      </c>
    </row>
    <row r="810" ht="20.25" customHeight="1" spans="1:11">
      <c r="A810" s="67"/>
      <c r="B810" s="84" t="s">
        <v>749</v>
      </c>
      <c r="C810" s="20">
        <v>0</v>
      </c>
      <c r="D810" s="20">
        <v>0</v>
      </c>
      <c r="E810" s="20">
        <v>0</v>
      </c>
      <c r="F810" s="20">
        <v>0</v>
      </c>
      <c r="G810" s="20">
        <v>0</v>
      </c>
      <c r="H810" s="76">
        <f t="shared" si="48"/>
        <v>0</v>
      </c>
      <c r="I810" s="70">
        <f t="shared" si="49"/>
        <v>0</v>
      </c>
      <c r="J810" s="70">
        <f t="shared" si="50"/>
        <v>0</v>
      </c>
      <c r="K810" s="70">
        <f t="shared" si="51"/>
        <v>0</v>
      </c>
    </row>
    <row r="811" ht="20.25" customHeight="1" spans="1:11">
      <c r="A811" s="67"/>
      <c r="B811" s="84" t="s">
        <v>750</v>
      </c>
      <c r="C811" s="20">
        <v>0</v>
      </c>
      <c r="D811" s="20">
        <v>0</v>
      </c>
      <c r="E811" s="20">
        <v>0</v>
      </c>
      <c r="F811" s="20">
        <v>0</v>
      </c>
      <c r="G811" s="20">
        <v>0</v>
      </c>
      <c r="H811" s="76">
        <f t="shared" si="48"/>
        <v>0</v>
      </c>
      <c r="I811" s="70">
        <f t="shared" si="49"/>
        <v>0</v>
      </c>
      <c r="J811" s="70">
        <f t="shared" si="50"/>
        <v>0</v>
      </c>
      <c r="K811" s="70">
        <f t="shared" si="51"/>
        <v>0</v>
      </c>
    </row>
    <row r="812" ht="20.25" customHeight="1" spans="1:11">
      <c r="A812" s="67"/>
      <c r="B812" s="84" t="s">
        <v>147</v>
      </c>
      <c r="C812" s="20">
        <v>0</v>
      </c>
      <c r="D812" s="20">
        <v>0</v>
      </c>
      <c r="E812" s="20">
        <v>0</v>
      </c>
      <c r="F812" s="20">
        <v>0</v>
      </c>
      <c r="G812" s="20">
        <v>0</v>
      </c>
      <c r="H812" s="76">
        <f t="shared" si="48"/>
        <v>0</v>
      </c>
      <c r="I812" s="70">
        <f t="shared" si="49"/>
        <v>0</v>
      </c>
      <c r="J812" s="70">
        <f t="shared" si="50"/>
        <v>0</v>
      </c>
      <c r="K812" s="70">
        <f t="shared" si="51"/>
        <v>0</v>
      </c>
    </row>
    <row r="813" ht="20.25" customHeight="1" spans="1:11">
      <c r="A813" s="67"/>
      <c r="B813" s="84" t="s">
        <v>148</v>
      </c>
      <c r="C813" s="20">
        <v>0</v>
      </c>
      <c r="D813" s="20">
        <v>0</v>
      </c>
      <c r="E813" s="20">
        <v>0</v>
      </c>
      <c r="F813" s="20">
        <v>0</v>
      </c>
      <c r="G813" s="20">
        <v>0</v>
      </c>
      <c r="H813" s="76">
        <f t="shared" si="48"/>
        <v>0</v>
      </c>
      <c r="I813" s="70">
        <f t="shared" si="49"/>
        <v>0</v>
      </c>
      <c r="J813" s="70">
        <f t="shared" si="50"/>
        <v>0</v>
      </c>
      <c r="K813" s="70">
        <f t="shared" si="51"/>
        <v>0</v>
      </c>
    </row>
    <row r="814" ht="20.25" customHeight="1" spans="1:11">
      <c r="A814" s="67"/>
      <c r="B814" s="84" t="s">
        <v>149</v>
      </c>
      <c r="C814" s="20">
        <v>0</v>
      </c>
      <c r="D814" s="20">
        <v>0</v>
      </c>
      <c r="E814" s="20">
        <v>0</v>
      </c>
      <c r="F814" s="20">
        <v>0</v>
      </c>
      <c r="G814" s="20">
        <v>0</v>
      </c>
      <c r="H814" s="76">
        <f t="shared" si="48"/>
        <v>0</v>
      </c>
      <c r="I814" s="70">
        <f t="shared" si="49"/>
        <v>0</v>
      </c>
      <c r="J814" s="70">
        <f t="shared" si="50"/>
        <v>0</v>
      </c>
      <c r="K814" s="70">
        <f t="shared" si="51"/>
        <v>0</v>
      </c>
    </row>
    <row r="815" ht="20.25" customHeight="1" spans="1:11">
      <c r="A815" s="67"/>
      <c r="B815" s="84" t="s">
        <v>751</v>
      </c>
      <c r="C815" s="20">
        <v>0</v>
      </c>
      <c r="D815" s="20">
        <v>0</v>
      </c>
      <c r="E815" s="20">
        <v>0</v>
      </c>
      <c r="F815" s="20">
        <v>0</v>
      </c>
      <c r="G815" s="20">
        <v>0</v>
      </c>
      <c r="H815" s="76">
        <f t="shared" si="48"/>
        <v>0</v>
      </c>
      <c r="I815" s="70">
        <f t="shared" si="49"/>
        <v>0</v>
      </c>
      <c r="J815" s="70">
        <f t="shared" si="50"/>
        <v>0</v>
      </c>
      <c r="K815" s="70">
        <f t="shared" si="51"/>
        <v>0</v>
      </c>
    </row>
    <row r="816" ht="20.25" customHeight="1" spans="1:11">
      <c r="A816" s="67"/>
      <c r="B816" s="84" t="s">
        <v>752</v>
      </c>
      <c r="C816" s="20">
        <v>0</v>
      </c>
      <c r="D816" s="20">
        <v>0</v>
      </c>
      <c r="E816" s="20">
        <v>0</v>
      </c>
      <c r="F816" s="20">
        <v>0</v>
      </c>
      <c r="G816" s="20">
        <v>0</v>
      </c>
      <c r="H816" s="76">
        <f t="shared" si="48"/>
        <v>0</v>
      </c>
      <c r="I816" s="70">
        <f t="shared" si="49"/>
        <v>0</v>
      </c>
      <c r="J816" s="70">
        <f t="shared" si="50"/>
        <v>0</v>
      </c>
      <c r="K816" s="70">
        <f t="shared" si="51"/>
        <v>0</v>
      </c>
    </row>
    <row r="817" ht="20.25" customHeight="1" spans="1:11">
      <c r="A817" s="67"/>
      <c r="B817" s="84" t="s">
        <v>753</v>
      </c>
      <c r="C817" s="20">
        <v>0</v>
      </c>
      <c r="D817" s="20">
        <v>0</v>
      </c>
      <c r="E817" s="20">
        <v>0</v>
      </c>
      <c r="F817" s="20">
        <v>0</v>
      </c>
      <c r="G817" s="20">
        <v>0</v>
      </c>
      <c r="H817" s="76">
        <f t="shared" si="48"/>
        <v>0</v>
      </c>
      <c r="I817" s="70">
        <f t="shared" si="49"/>
        <v>0</v>
      </c>
      <c r="J817" s="70">
        <f t="shared" si="50"/>
        <v>0</v>
      </c>
      <c r="K817" s="70">
        <f t="shared" si="51"/>
        <v>0</v>
      </c>
    </row>
    <row r="818" ht="20.25" customHeight="1" spans="1:11">
      <c r="A818" s="67"/>
      <c r="B818" s="84" t="s">
        <v>188</v>
      </c>
      <c r="C818" s="20">
        <v>0</v>
      </c>
      <c r="D818" s="20">
        <v>0</v>
      </c>
      <c r="E818" s="20">
        <v>0</v>
      </c>
      <c r="F818" s="20">
        <v>0</v>
      </c>
      <c r="G818" s="20">
        <v>0</v>
      </c>
      <c r="H818" s="76">
        <f t="shared" si="48"/>
        <v>0</v>
      </c>
      <c r="I818" s="70">
        <f t="shared" si="49"/>
        <v>0</v>
      </c>
      <c r="J818" s="70">
        <f t="shared" si="50"/>
        <v>0</v>
      </c>
      <c r="K818" s="70">
        <f t="shared" si="51"/>
        <v>0</v>
      </c>
    </row>
    <row r="819" ht="20.25" customHeight="1" spans="1:11">
      <c r="A819" s="67"/>
      <c r="B819" s="84" t="s">
        <v>754</v>
      </c>
      <c r="C819" s="20">
        <v>0</v>
      </c>
      <c r="D819" s="20">
        <v>0</v>
      </c>
      <c r="E819" s="20">
        <v>0</v>
      </c>
      <c r="F819" s="20">
        <v>0</v>
      </c>
      <c r="G819" s="20">
        <v>0</v>
      </c>
      <c r="H819" s="76">
        <f t="shared" si="48"/>
        <v>0</v>
      </c>
      <c r="I819" s="70">
        <f t="shared" si="49"/>
        <v>0</v>
      </c>
      <c r="J819" s="70">
        <f t="shared" si="50"/>
        <v>0</v>
      </c>
      <c r="K819" s="70">
        <f t="shared" si="51"/>
        <v>0</v>
      </c>
    </row>
    <row r="820" ht="20.25" customHeight="1" spans="1:11">
      <c r="A820" s="67"/>
      <c r="B820" s="84" t="s">
        <v>156</v>
      </c>
      <c r="C820" s="20">
        <v>0</v>
      </c>
      <c r="D820" s="20">
        <v>0</v>
      </c>
      <c r="E820" s="20">
        <v>0</v>
      </c>
      <c r="F820" s="20">
        <v>0</v>
      </c>
      <c r="G820" s="20">
        <v>0</v>
      </c>
      <c r="H820" s="76">
        <f t="shared" si="48"/>
        <v>0</v>
      </c>
      <c r="I820" s="70">
        <f t="shared" si="49"/>
        <v>0</v>
      </c>
      <c r="J820" s="70">
        <f t="shared" si="50"/>
        <v>0</v>
      </c>
      <c r="K820" s="70">
        <f t="shared" si="51"/>
        <v>0</v>
      </c>
    </row>
    <row r="821" ht="20.25" customHeight="1" spans="1:11">
      <c r="A821" s="67"/>
      <c r="B821" s="84" t="s">
        <v>755</v>
      </c>
      <c r="C821" s="20">
        <v>0</v>
      </c>
      <c r="D821" s="20">
        <v>0</v>
      </c>
      <c r="E821" s="20">
        <v>0</v>
      </c>
      <c r="F821" s="20">
        <v>0</v>
      </c>
      <c r="G821" s="20">
        <v>0</v>
      </c>
      <c r="H821" s="76">
        <f t="shared" si="48"/>
        <v>0</v>
      </c>
      <c r="I821" s="70">
        <f t="shared" si="49"/>
        <v>0</v>
      </c>
      <c r="J821" s="70">
        <f t="shared" si="50"/>
        <v>0</v>
      </c>
      <c r="K821" s="70">
        <f t="shared" si="51"/>
        <v>0</v>
      </c>
    </row>
    <row r="822" ht="20.25" customHeight="1" spans="1:11">
      <c r="A822" s="67"/>
      <c r="B822" s="84" t="s">
        <v>756</v>
      </c>
      <c r="C822" s="20">
        <v>0</v>
      </c>
      <c r="D822" s="20">
        <v>0</v>
      </c>
      <c r="E822" s="20">
        <v>33</v>
      </c>
      <c r="F822" s="20">
        <v>0</v>
      </c>
      <c r="G822" s="20">
        <v>33</v>
      </c>
      <c r="H822" s="76">
        <f t="shared" si="48"/>
        <v>0</v>
      </c>
      <c r="I822" s="70">
        <f t="shared" si="49"/>
        <v>0</v>
      </c>
      <c r="J822" s="70">
        <f t="shared" si="50"/>
        <v>100</v>
      </c>
      <c r="K822" s="70">
        <f t="shared" si="51"/>
        <v>0</v>
      </c>
    </row>
    <row r="823" ht="20.25" customHeight="1" spans="1:11">
      <c r="A823" s="67"/>
      <c r="B823" s="84" t="s">
        <v>757</v>
      </c>
      <c r="C823" s="20">
        <v>0</v>
      </c>
      <c r="D823" s="20">
        <v>0</v>
      </c>
      <c r="E823" s="20">
        <v>0</v>
      </c>
      <c r="F823" s="20">
        <v>0</v>
      </c>
      <c r="G823" s="20">
        <v>33</v>
      </c>
      <c r="H823" s="76">
        <f t="shared" si="48"/>
        <v>0</v>
      </c>
      <c r="I823" s="70">
        <f t="shared" si="49"/>
        <v>0</v>
      </c>
      <c r="J823" s="70">
        <f t="shared" si="50"/>
        <v>0</v>
      </c>
      <c r="K823" s="70">
        <f t="shared" si="51"/>
        <v>0</v>
      </c>
    </row>
    <row r="824" ht="20.25" customHeight="1" spans="1:11">
      <c r="A824" s="67" t="s">
        <v>758</v>
      </c>
      <c r="B824" s="84" t="s">
        <v>107</v>
      </c>
      <c r="C824" s="20">
        <v>0</v>
      </c>
      <c r="D824" s="20">
        <v>7813</v>
      </c>
      <c r="E824" s="20">
        <v>6039</v>
      </c>
      <c r="F824" s="20">
        <v>18391</v>
      </c>
      <c r="G824" s="20">
        <v>6039</v>
      </c>
      <c r="H824" s="76">
        <f t="shared" si="48"/>
        <v>0</v>
      </c>
      <c r="I824" s="70">
        <f t="shared" si="49"/>
        <v>77.2942531677973</v>
      </c>
      <c r="J824" s="70">
        <f t="shared" si="50"/>
        <v>100</v>
      </c>
      <c r="K824" s="70">
        <f t="shared" si="51"/>
        <v>32.8367136099179</v>
      </c>
    </row>
    <row r="825" ht="20.25" customHeight="1" spans="1:11">
      <c r="A825" s="67"/>
      <c r="B825" s="84" t="s">
        <v>759</v>
      </c>
      <c r="C825" s="20">
        <v>0</v>
      </c>
      <c r="D825" s="20">
        <v>2425</v>
      </c>
      <c r="E825" s="20">
        <v>2914</v>
      </c>
      <c r="F825" s="20">
        <v>2533</v>
      </c>
      <c r="G825" s="20">
        <v>2914</v>
      </c>
      <c r="H825" s="76">
        <f t="shared" si="48"/>
        <v>0</v>
      </c>
      <c r="I825" s="70">
        <f t="shared" si="49"/>
        <v>120.164948453608</v>
      </c>
      <c r="J825" s="70">
        <f t="shared" si="50"/>
        <v>100</v>
      </c>
      <c r="K825" s="70">
        <f t="shared" si="51"/>
        <v>115.04145282274</v>
      </c>
    </row>
    <row r="826" ht="20.25" customHeight="1" spans="1:11">
      <c r="A826" s="67"/>
      <c r="B826" s="84" t="s">
        <v>147</v>
      </c>
      <c r="C826" s="20">
        <v>0</v>
      </c>
      <c r="D826" s="20">
        <v>0</v>
      </c>
      <c r="E826" s="20">
        <v>0</v>
      </c>
      <c r="F826" s="20">
        <v>151</v>
      </c>
      <c r="G826" s="20">
        <v>171</v>
      </c>
      <c r="H826" s="76">
        <f t="shared" si="48"/>
        <v>0</v>
      </c>
      <c r="I826" s="70">
        <f t="shared" si="49"/>
        <v>0</v>
      </c>
      <c r="J826" s="70">
        <f t="shared" si="50"/>
        <v>0</v>
      </c>
      <c r="K826" s="70">
        <f t="shared" si="51"/>
        <v>113.245033112583</v>
      </c>
    </row>
    <row r="827" ht="20.25" customHeight="1" spans="1:11">
      <c r="A827" s="67"/>
      <c r="B827" s="84" t="s">
        <v>148</v>
      </c>
      <c r="C827" s="20">
        <v>0</v>
      </c>
      <c r="D827" s="20">
        <v>0</v>
      </c>
      <c r="E827" s="20">
        <v>0</v>
      </c>
      <c r="F827" s="20">
        <v>0</v>
      </c>
      <c r="G827" s="20">
        <v>0</v>
      </c>
      <c r="H827" s="76">
        <f t="shared" si="48"/>
        <v>0</v>
      </c>
      <c r="I827" s="70">
        <f t="shared" si="49"/>
        <v>0</v>
      </c>
      <c r="J827" s="70">
        <f t="shared" si="50"/>
        <v>0</v>
      </c>
      <c r="K827" s="70">
        <f t="shared" si="51"/>
        <v>0</v>
      </c>
    </row>
    <row r="828" ht="20.25" customHeight="1" spans="1:11">
      <c r="A828" s="67"/>
      <c r="B828" s="84" t="s">
        <v>149</v>
      </c>
      <c r="C828" s="20">
        <v>0</v>
      </c>
      <c r="D828" s="20">
        <v>0</v>
      </c>
      <c r="E828" s="20">
        <v>0</v>
      </c>
      <c r="F828" s="20">
        <v>0</v>
      </c>
      <c r="G828" s="20">
        <v>0</v>
      </c>
      <c r="H828" s="76">
        <f t="shared" si="48"/>
        <v>0</v>
      </c>
      <c r="I828" s="70">
        <f t="shared" si="49"/>
        <v>0</v>
      </c>
      <c r="J828" s="70">
        <f t="shared" si="50"/>
        <v>0</v>
      </c>
      <c r="K828" s="70">
        <f t="shared" si="51"/>
        <v>0</v>
      </c>
    </row>
    <row r="829" ht="20.25" customHeight="1" spans="1:11">
      <c r="A829" s="67"/>
      <c r="B829" s="84" t="s">
        <v>760</v>
      </c>
      <c r="C829" s="20">
        <v>0</v>
      </c>
      <c r="D829" s="20">
        <v>0</v>
      </c>
      <c r="E829" s="20">
        <v>0</v>
      </c>
      <c r="F829" s="20">
        <v>96</v>
      </c>
      <c r="G829" s="20">
        <v>143</v>
      </c>
      <c r="H829" s="76">
        <f t="shared" si="48"/>
        <v>0</v>
      </c>
      <c r="I829" s="70">
        <f t="shared" si="49"/>
        <v>0</v>
      </c>
      <c r="J829" s="70">
        <f t="shared" si="50"/>
        <v>0</v>
      </c>
      <c r="K829" s="70">
        <f t="shared" si="51"/>
        <v>148.958333333333</v>
      </c>
    </row>
    <row r="830" ht="20.25" customHeight="1" spans="1:11">
      <c r="A830" s="67"/>
      <c r="B830" s="84" t="s">
        <v>761</v>
      </c>
      <c r="C830" s="20">
        <v>0</v>
      </c>
      <c r="D830" s="20">
        <v>0</v>
      </c>
      <c r="E830" s="20">
        <v>0</v>
      </c>
      <c r="F830" s="20">
        <v>0</v>
      </c>
      <c r="G830" s="20">
        <v>0</v>
      </c>
      <c r="H830" s="76">
        <f t="shared" si="48"/>
        <v>0</v>
      </c>
      <c r="I830" s="70">
        <f t="shared" si="49"/>
        <v>0</v>
      </c>
      <c r="J830" s="70">
        <f t="shared" si="50"/>
        <v>0</v>
      </c>
      <c r="K830" s="70">
        <f t="shared" si="51"/>
        <v>0</v>
      </c>
    </row>
    <row r="831" ht="20.25" customHeight="1" spans="1:11">
      <c r="A831" s="67"/>
      <c r="B831" s="84" t="s">
        <v>762</v>
      </c>
      <c r="C831" s="20">
        <v>0</v>
      </c>
      <c r="D831" s="20">
        <v>0</v>
      </c>
      <c r="E831" s="20">
        <v>0</v>
      </c>
      <c r="F831" s="20">
        <v>0</v>
      </c>
      <c r="G831" s="20">
        <v>0</v>
      </c>
      <c r="H831" s="76">
        <f t="shared" si="48"/>
        <v>0</v>
      </c>
      <c r="I831" s="70">
        <f t="shared" si="49"/>
        <v>0</v>
      </c>
      <c r="J831" s="70">
        <f t="shared" si="50"/>
        <v>0</v>
      </c>
      <c r="K831" s="70">
        <f t="shared" si="51"/>
        <v>0</v>
      </c>
    </row>
    <row r="832" ht="20.25" customHeight="1" spans="1:11">
      <c r="A832" s="67"/>
      <c r="B832" s="84" t="s">
        <v>763</v>
      </c>
      <c r="C832" s="20">
        <v>0</v>
      </c>
      <c r="D832" s="20">
        <v>0</v>
      </c>
      <c r="E832" s="20">
        <v>0</v>
      </c>
      <c r="F832" s="20">
        <v>0</v>
      </c>
      <c r="G832" s="20">
        <v>0</v>
      </c>
      <c r="H832" s="76">
        <f t="shared" si="48"/>
        <v>0</v>
      </c>
      <c r="I832" s="70">
        <f t="shared" si="49"/>
        <v>0</v>
      </c>
      <c r="J832" s="70">
        <f t="shared" si="50"/>
        <v>0</v>
      </c>
      <c r="K832" s="70">
        <f t="shared" si="51"/>
        <v>0</v>
      </c>
    </row>
    <row r="833" ht="20.25" customHeight="1" spans="1:11">
      <c r="A833" s="67"/>
      <c r="B833" s="84" t="s">
        <v>764</v>
      </c>
      <c r="C833" s="20">
        <v>0</v>
      </c>
      <c r="D833" s="20">
        <v>0</v>
      </c>
      <c r="E833" s="20">
        <v>0</v>
      </c>
      <c r="F833" s="20">
        <v>0</v>
      </c>
      <c r="G833" s="20">
        <v>0</v>
      </c>
      <c r="H833" s="76">
        <f t="shared" si="48"/>
        <v>0</v>
      </c>
      <c r="I833" s="70">
        <f t="shared" si="49"/>
        <v>0</v>
      </c>
      <c r="J833" s="70">
        <f t="shared" si="50"/>
        <v>0</v>
      </c>
      <c r="K833" s="70">
        <f t="shared" si="51"/>
        <v>0</v>
      </c>
    </row>
    <row r="834" ht="20.25" customHeight="1" spans="1:11">
      <c r="A834" s="67"/>
      <c r="B834" s="84" t="s">
        <v>765</v>
      </c>
      <c r="C834" s="20">
        <v>0</v>
      </c>
      <c r="D834" s="20">
        <v>0</v>
      </c>
      <c r="E834" s="20">
        <v>0</v>
      </c>
      <c r="F834" s="20">
        <v>0</v>
      </c>
      <c r="G834" s="20">
        <v>0</v>
      </c>
      <c r="H834" s="76">
        <f t="shared" si="48"/>
        <v>0</v>
      </c>
      <c r="I834" s="70">
        <f t="shared" si="49"/>
        <v>0</v>
      </c>
      <c r="J834" s="70">
        <f t="shared" si="50"/>
        <v>0</v>
      </c>
      <c r="K834" s="70">
        <f t="shared" si="51"/>
        <v>0</v>
      </c>
    </row>
    <row r="835" ht="20.25" customHeight="1" spans="1:11">
      <c r="A835" s="67"/>
      <c r="B835" s="84" t="s">
        <v>766</v>
      </c>
      <c r="C835" s="20">
        <v>0</v>
      </c>
      <c r="D835" s="20">
        <v>0</v>
      </c>
      <c r="E835" s="20">
        <v>0</v>
      </c>
      <c r="F835" s="20">
        <v>2286</v>
      </c>
      <c r="G835" s="20">
        <v>2600</v>
      </c>
      <c r="H835" s="76">
        <f t="shared" si="48"/>
        <v>0</v>
      </c>
      <c r="I835" s="70">
        <f t="shared" si="49"/>
        <v>0</v>
      </c>
      <c r="J835" s="70">
        <f t="shared" si="50"/>
        <v>0</v>
      </c>
      <c r="K835" s="70">
        <f t="shared" si="51"/>
        <v>113.735783027122</v>
      </c>
    </row>
    <row r="836" ht="20.25" customHeight="1" spans="1:11">
      <c r="A836" s="67"/>
      <c r="B836" s="84" t="s">
        <v>767</v>
      </c>
      <c r="C836" s="20">
        <v>0</v>
      </c>
      <c r="D836" s="20">
        <v>0</v>
      </c>
      <c r="E836" s="20">
        <v>0</v>
      </c>
      <c r="F836" s="20">
        <v>0</v>
      </c>
      <c r="G836" s="20">
        <v>0</v>
      </c>
      <c r="H836" s="76">
        <f t="shared" ref="H836:H899" si="52">IF(C836&lt;&gt;0,(G836/C836)*100,0)</f>
        <v>0</v>
      </c>
      <c r="I836" s="70">
        <f t="shared" ref="I836:I899" si="53">IF(D836&lt;&gt;0,(G836/D836)*100,0)</f>
        <v>0</v>
      </c>
      <c r="J836" s="70">
        <f t="shared" ref="J836:J899" si="54">IF(E836&lt;&gt;0,(G836/E836)*100,0)</f>
        <v>0</v>
      </c>
      <c r="K836" s="70">
        <f t="shared" ref="K836:K899" si="55">IF(F836&lt;&gt;0,(G836/F836)*100,0)</f>
        <v>0</v>
      </c>
    </row>
    <row r="837" ht="20.25" customHeight="1" spans="1:11">
      <c r="A837" s="67"/>
      <c r="B837" s="84" t="s">
        <v>768</v>
      </c>
      <c r="C837" s="20">
        <v>0</v>
      </c>
      <c r="D837" s="20">
        <v>0</v>
      </c>
      <c r="E837" s="20">
        <v>0</v>
      </c>
      <c r="F837" s="20">
        <v>0</v>
      </c>
      <c r="G837" s="20">
        <v>0</v>
      </c>
      <c r="H837" s="76">
        <f t="shared" si="52"/>
        <v>0</v>
      </c>
      <c r="I837" s="70">
        <f t="shared" si="53"/>
        <v>0</v>
      </c>
      <c r="J837" s="70">
        <f t="shared" si="54"/>
        <v>0</v>
      </c>
      <c r="K837" s="70">
        <f t="shared" si="55"/>
        <v>0</v>
      </c>
    </row>
    <row r="838" ht="20.25" customHeight="1" spans="1:11">
      <c r="A838" s="67"/>
      <c r="B838" s="84" t="s">
        <v>769</v>
      </c>
      <c r="C838" s="20">
        <v>0</v>
      </c>
      <c r="D838" s="20">
        <v>3841</v>
      </c>
      <c r="E838" s="20">
        <v>1482</v>
      </c>
      <c r="F838" s="20">
        <v>14189</v>
      </c>
      <c r="G838" s="20">
        <v>1482</v>
      </c>
      <c r="H838" s="76">
        <f t="shared" si="52"/>
        <v>0</v>
      </c>
      <c r="I838" s="70">
        <f t="shared" si="53"/>
        <v>38.5837021608956</v>
      </c>
      <c r="J838" s="70">
        <f t="shared" si="54"/>
        <v>100</v>
      </c>
      <c r="K838" s="70">
        <f t="shared" si="55"/>
        <v>10.4447106913806</v>
      </c>
    </row>
    <row r="839" ht="20.25" customHeight="1" spans="1:11">
      <c r="A839" s="67"/>
      <c r="B839" s="84" t="s">
        <v>770</v>
      </c>
      <c r="C839" s="20">
        <v>0</v>
      </c>
      <c r="D839" s="20">
        <v>0</v>
      </c>
      <c r="E839" s="20">
        <v>0</v>
      </c>
      <c r="F839" s="20">
        <v>100</v>
      </c>
      <c r="G839" s="20">
        <v>472</v>
      </c>
      <c r="H839" s="76">
        <f t="shared" si="52"/>
        <v>0</v>
      </c>
      <c r="I839" s="70">
        <f t="shared" si="53"/>
        <v>0</v>
      </c>
      <c r="J839" s="70">
        <f t="shared" si="54"/>
        <v>0</v>
      </c>
      <c r="K839" s="70">
        <f t="shared" si="55"/>
        <v>472</v>
      </c>
    </row>
    <row r="840" ht="20.25" customHeight="1" spans="1:11">
      <c r="A840" s="67"/>
      <c r="B840" s="84" t="s">
        <v>771</v>
      </c>
      <c r="C840" s="20">
        <v>0</v>
      </c>
      <c r="D840" s="20">
        <v>0</v>
      </c>
      <c r="E840" s="20">
        <v>0</v>
      </c>
      <c r="F840" s="20">
        <v>14089</v>
      </c>
      <c r="G840" s="20">
        <v>1010</v>
      </c>
      <c r="H840" s="76">
        <f t="shared" si="52"/>
        <v>0</v>
      </c>
      <c r="I840" s="70">
        <f t="shared" si="53"/>
        <v>0</v>
      </c>
      <c r="J840" s="70">
        <f t="shared" si="54"/>
        <v>0</v>
      </c>
      <c r="K840" s="70">
        <f t="shared" si="55"/>
        <v>7.16871318049542</v>
      </c>
    </row>
    <row r="841" ht="20.25" customHeight="1" spans="1:11">
      <c r="A841" s="67"/>
      <c r="B841" s="84" t="s">
        <v>772</v>
      </c>
      <c r="C841" s="20">
        <v>0</v>
      </c>
      <c r="D841" s="20">
        <v>1547</v>
      </c>
      <c r="E841" s="20">
        <v>1643</v>
      </c>
      <c r="F841" s="20">
        <v>1653</v>
      </c>
      <c r="G841" s="20">
        <v>1643</v>
      </c>
      <c r="H841" s="76">
        <f t="shared" si="52"/>
        <v>0</v>
      </c>
      <c r="I841" s="70">
        <f t="shared" si="53"/>
        <v>106.205559146736</v>
      </c>
      <c r="J841" s="70">
        <f t="shared" si="54"/>
        <v>100</v>
      </c>
      <c r="K841" s="70">
        <f t="shared" si="55"/>
        <v>99.395039322444</v>
      </c>
    </row>
    <row r="842" ht="20.25" customHeight="1" spans="1:11">
      <c r="A842" s="67"/>
      <c r="B842" s="84" t="s">
        <v>773</v>
      </c>
      <c r="C842" s="20">
        <v>0</v>
      </c>
      <c r="D842" s="20">
        <v>0</v>
      </c>
      <c r="E842" s="20">
        <v>0</v>
      </c>
      <c r="F842" s="20">
        <v>1653</v>
      </c>
      <c r="G842" s="20">
        <v>1643</v>
      </c>
      <c r="H842" s="76">
        <f t="shared" si="52"/>
        <v>0</v>
      </c>
      <c r="I842" s="70">
        <f t="shared" si="53"/>
        <v>0</v>
      </c>
      <c r="J842" s="70">
        <f t="shared" si="54"/>
        <v>0</v>
      </c>
      <c r="K842" s="70">
        <f t="shared" si="55"/>
        <v>99.395039322444</v>
      </c>
    </row>
    <row r="843" ht="20.25" customHeight="1" spans="1:11">
      <c r="A843" s="67"/>
      <c r="B843" s="84" t="s">
        <v>774</v>
      </c>
      <c r="C843" s="20">
        <v>0</v>
      </c>
      <c r="D843" s="20">
        <v>0</v>
      </c>
      <c r="E843" s="20">
        <v>0</v>
      </c>
      <c r="F843" s="20">
        <v>0</v>
      </c>
      <c r="G843" s="20">
        <v>0</v>
      </c>
      <c r="H843" s="76">
        <f t="shared" si="52"/>
        <v>0</v>
      </c>
      <c r="I843" s="70">
        <f t="shared" si="53"/>
        <v>0</v>
      </c>
      <c r="J843" s="70">
        <f t="shared" si="54"/>
        <v>0</v>
      </c>
      <c r="K843" s="70">
        <f t="shared" si="55"/>
        <v>0</v>
      </c>
    </row>
    <row r="844" ht="20.25" customHeight="1" spans="1:11">
      <c r="A844" s="67"/>
      <c r="B844" s="84" t="s">
        <v>775</v>
      </c>
      <c r="C844" s="20">
        <v>0</v>
      </c>
      <c r="D844" s="20">
        <v>0</v>
      </c>
      <c r="E844" s="20">
        <v>0</v>
      </c>
      <c r="F844" s="20">
        <v>0</v>
      </c>
      <c r="G844" s="20">
        <v>0</v>
      </c>
      <c r="H844" s="76">
        <f t="shared" si="52"/>
        <v>0</v>
      </c>
      <c r="I844" s="70">
        <f t="shared" si="53"/>
        <v>0</v>
      </c>
      <c r="J844" s="70">
        <f t="shared" si="54"/>
        <v>0</v>
      </c>
      <c r="K844" s="70">
        <f t="shared" si="55"/>
        <v>0</v>
      </c>
    </row>
    <row r="845" ht="20.25" customHeight="1" spans="1:11">
      <c r="A845" s="67"/>
      <c r="B845" s="84" t="s">
        <v>776</v>
      </c>
      <c r="C845" s="20">
        <v>0</v>
      </c>
      <c r="D845" s="20">
        <v>0</v>
      </c>
      <c r="E845" s="20">
        <v>0</v>
      </c>
      <c r="F845" s="20">
        <v>16</v>
      </c>
      <c r="G845" s="20">
        <v>0</v>
      </c>
      <c r="H845" s="76">
        <f t="shared" si="52"/>
        <v>0</v>
      </c>
      <c r="I845" s="70">
        <f t="shared" si="53"/>
        <v>0</v>
      </c>
      <c r="J845" s="70">
        <f t="shared" si="54"/>
        <v>0</v>
      </c>
      <c r="K845" s="70">
        <f t="shared" si="55"/>
        <v>0</v>
      </c>
    </row>
    <row r="846" ht="20.25" customHeight="1" spans="1:11">
      <c r="A846" s="67"/>
      <c r="B846" s="84" t="s">
        <v>777</v>
      </c>
      <c r="C846" s="20">
        <v>0</v>
      </c>
      <c r="D846" s="20">
        <v>0</v>
      </c>
      <c r="E846" s="20">
        <v>0</v>
      </c>
      <c r="F846" s="20">
        <v>16</v>
      </c>
      <c r="G846" s="20">
        <v>0</v>
      </c>
      <c r="H846" s="76">
        <f t="shared" si="52"/>
        <v>0</v>
      </c>
      <c r="I846" s="70">
        <f t="shared" si="53"/>
        <v>0</v>
      </c>
      <c r="J846" s="70">
        <f t="shared" si="54"/>
        <v>0</v>
      </c>
      <c r="K846" s="70">
        <f t="shared" si="55"/>
        <v>0</v>
      </c>
    </row>
    <row r="847" ht="20.25" customHeight="1" spans="1:11">
      <c r="A847" s="67" t="s">
        <v>778</v>
      </c>
      <c r="B847" s="84" t="s">
        <v>108</v>
      </c>
      <c r="C847" s="20">
        <v>0</v>
      </c>
      <c r="D847" s="20">
        <v>41096</v>
      </c>
      <c r="E847" s="20">
        <v>56003</v>
      </c>
      <c r="F847" s="20">
        <v>54630</v>
      </c>
      <c r="G847" s="20">
        <v>56003</v>
      </c>
      <c r="H847" s="76">
        <f t="shared" si="52"/>
        <v>0</v>
      </c>
      <c r="I847" s="70">
        <f t="shared" si="53"/>
        <v>136.273603270391</v>
      </c>
      <c r="J847" s="70">
        <f t="shared" si="54"/>
        <v>100</v>
      </c>
      <c r="K847" s="70">
        <f t="shared" si="55"/>
        <v>102.513271096467</v>
      </c>
    </row>
    <row r="848" ht="20.25" customHeight="1" spans="1:11">
      <c r="A848" s="67"/>
      <c r="B848" s="84" t="s">
        <v>779</v>
      </c>
      <c r="C848" s="20">
        <v>0</v>
      </c>
      <c r="D848" s="20">
        <v>6567</v>
      </c>
      <c r="E848" s="20">
        <v>13223</v>
      </c>
      <c r="F848" s="20">
        <v>14745</v>
      </c>
      <c r="G848" s="20">
        <v>13223</v>
      </c>
      <c r="H848" s="76">
        <f t="shared" si="52"/>
        <v>0</v>
      </c>
      <c r="I848" s="70">
        <f t="shared" si="53"/>
        <v>201.355261154256</v>
      </c>
      <c r="J848" s="70">
        <f t="shared" si="54"/>
        <v>100</v>
      </c>
      <c r="K848" s="70">
        <f t="shared" si="55"/>
        <v>89.6778569006443</v>
      </c>
    </row>
    <row r="849" ht="20.25" customHeight="1" spans="1:11">
      <c r="A849" s="67"/>
      <c r="B849" s="84" t="s">
        <v>147</v>
      </c>
      <c r="C849" s="20">
        <v>0</v>
      </c>
      <c r="D849" s="20">
        <v>0</v>
      </c>
      <c r="E849" s="20">
        <v>0</v>
      </c>
      <c r="F849" s="20">
        <v>332</v>
      </c>
      <c r="G849" s="20">
        <v>327</v>
      </c>
      <c r="H849" s="76">
        <f t="shared" si="52"/>
        <v>0</v>
      </c>
      <c r="I849" s="70">
        <f t="shared" si="53"/>
        <v>0</v>
      </c>
      <c r="J849" s="70">
        <f t="shared" si="54"/>
        <v>0</v>
      </c>
      <c r="K849" s="70">
        <f t="shared" si="55"/>
        <v>98.4939759036145</v>
      </c>
    </row>
    <row r="850" ht="20.25" customHeight="1" spans="1:11">
      <c r="A850" s="67"/>
      <c r="B850" s="84" t="s">
        <v>148</v>
      </c>
      <c r="C850" s="20">
        <v>0</v>
      </c>
      <c r="D850" s="20">
        <v>0</v>
      </c>
      <c r="E850" s="20">
        <v>0</v>
      </c>
      <c r="F850" s="20">
        <v>0</v>
      </c>
      <c r="G850" s="20">
        <v>0</v>
      </c>
      <c r="H850" s="76">
        <f t="shared" si="52"/>
        <v>0</v>
      </c>
      <c r="I850" s="70">
        <f t="shared" si="53"/>
        <v>0</v>
      </c>
      <c r="J850" s="70">
        <f t="shared" si="54"/>
        <v>0</v>
      </c>
      <c r="K850" s="70">
        <f t="shared" si="55"/>
        <v>0</v>
      </c>
    </row>
    <row r="851" ht="20.25" customHeight="1" spans="1:11">
      <c r="A851" s="67"/>
      <c r="B851" s="84" t="s">
        <v>149</v>
      </c>
      <c r="C851" s="20">
        <v>0</v>
      </c>
      <c r="D851" s="20">
        <v>0</v>
      </c>
      <c r="E851" s="20">
        <v>0</v>
      </c>
      <c r="F851" s="20">
        <v>0</v>
      </c>
      <c r="G851" s="20">
        <v>0</v>
      </c>
      <c r="H851" s="76">
        <f t="shared" si="52"/>
        <v>0</v>
      </c>
      <c r="I851" s="70">
        <f t="shared" si="53"/>
        <v>0</v>
      </c>
      <c r="J851" s="70">
        <f t="shared" si="54"/>
        <v>0</v>
      </c>
      <c r="K851" s="70">
        <f t="shared" si="55"/>
        <v>0</v>
      </c>
    </row>
    <row r="852" ht="20.25" customHeight="1" spans="1:11">
      <c r="A852" s="67"/>
      <c r="B852" s="84" t="s">
        <v>156</v>
      </c>
      <c r="C852" s="20">
        <v>0</v>
      </c>
      <c r="D852" s="20">
        <v>0</v>
      </c>
      <c r="E852" s="20">
        <v>0</v>
      </c>
      <c r="F852" s="20">
        <v>4673</v>
      </c>
      <c r="G852" s="20">
        <v>5303</v>
      </c>
      <c r="H852" s="76">
        <f t="shared" si="52"/>
        <v>0</v>
      </c>
      <c r="I852" s="70">
        <f t="shared" si="53"/>
        <v>0</v>
      </c>
      <c r="J852" s="70">
        <f t="shared" si="54"/>
        <v>0</v>
      </c>
      <c r="K852" s="70">
        <f t="shared" si="55"/>
        <v>113.481703402525</v>
      </c>
    </row>
    <row r="853" ht="20.25" customHeight="1" spans="1:11">
      <c r="A853" s="67"/>
      <c r="B853" s="84" t="s">
        <v>780</v>
      </c>
      <c r="C853" s="20">
        <v>0</v>
      </c>
      <c r="D853" s="20">
        <v>0</v>
      </c>
      <c r="E853" s="20">
        <v>0</v>
      </c>
      <c r="F853" s="20">
        <v>0</v>
      </c>
      <c r="G853" s="20">
        <v>0</v>
      </c>
      <c r="H853" s="76">
        <f t="shared" si="52"/>
        <v>0</v>
      </c>
      <c r="I853" s="70">
        <f t="shared" si="53"/>
        <v>0</v>
      </c>
      <c r="J853" s="70">
        <f t="shared" si="54"/>
        <v>0</v>
      </c>
      <c r="K853" s="70">
        <f t="shared" si="55"/>
        <v>0</v>
      </c>
    </row>
    <row r="854" ht="20.25" customHeight="1" spans="1:11">
      <c r="A854" s="67"/>
      <c r="B854" s="84" t="s">
        <v>781</v>
      </c>
      <c r="C854" s="20">
        <v>0</v>
      </c>
      <c r="D854" s="20">
        <v>0</v>
      </c>
      <c r="E854" s="20">
        <v>0</v>
      </c>
      <c r="F854" s="20">
        <v>675</v>
      </c>
      <c r="G854" s="20">
        <v>441</v>
      </c>
      <c r="H854" s="76">
        <f t="shared" si="52"/>
        <v>0</v>
      </c>
      <c r="I854" s="70">
        <f t="shared" si="53"/>
        <v>0</v>
      </c>
      <c r="J854" s="70">
        <f t="shared" si="54"/>
        <v>0</v>
      </c>
      <c r="K854" s="70">
        <f t="shared" si="55"/>
        <v>65.3333333333333</v>
      </c>
    </row>
    <row r="855" ht="20.25" customHeight="1" spans="1:11">
      <c r="A855" s="67"/>
      <c r="B855" s="84" t="s">
        <v>782</v>
      </c>
      <c r="C855" s="20">
        <v>0</v>
      </c>
      <c r="D855" s="20">
        <v>0</v>
      </c>
      <c r="E855" s="20">
        <v>0</v>
      </c>
      <c r="F855" s="20">
        <v>57</v>
      </c>
      <c r="G855" s="20">
        <v>220</v>
      </c>
      <c r="H855" s="76">
        <f t="shared" si="52"/>
        <v>0</v>
      </c>
      <c r="I855" s="70">
        <f t="shared" si="53"/>
        <v>0</v>
      </c>
      <c r="J855" s="70">
        <f t="shared" si="54"/>
        <v>0</v>
      </c>
      <c r="K855" s="70">
        <f t="shared" si="55"/>
        <v>385.964912280702</v>
      </c>
    </row>
    <row r="856" ht="20.25" customHeight="1" spans="1:11">
      <c r="A856" s="67"/>
      <c r="B856" s="84" t="s">
        <v>783</v>
      </c>
      <c r="C856" s="20">
        <v>0</v>
      </c>
      <c r="D856" s="20">
        <v>0</v>
      </c>
      <c r="E856" s="20">
        <v>0</v>
      </c>
      <c r="F856" s="20">
        <v>11</v>
      </c>
      <c r="G856" s="20">
        <v>10</v>
      </c>
      <c r="H856" s="76">
        <f t="shared" si="52"/>
        <v>0</v>
      </c>
      <c r="I856" s="70">
        <f t="shared" si="53"/>
        <v>0</v>
      </c>
      <c r="J856" s="70">
        <f t="shared" si="54"/>
        <v>0</v>
      </c>
      <c r="K856" s="70">
        <f t="shared" si="55"/>
        <v>90.9090909090909</v>
      </c>
    </row>
    <row r="857" ht="20.25" customHeight="1" spans="1:11">
      <c r="A857" s="67"/>
      <c r="B857" s="84" t="s">
        <v>784</v>
      </c>
      <c r="C857" s="20">
        <v>0</v>
      </c>
      <c r="D857" s="20">
        <v>0</v>
      </c>
      <c r="E857" s="20">
        <v>0</v>
      </c>
      <c r="F857" s="20">
        <v>0</v>
      </c>
      <c r="G857" s="20">
        <v>0</v>
      </c>
      <c r="H857" s="76">
        <f t="shared" si="52"/>
        <v>0</v>
      </c>
      <c r="I857" s="70">
        <f t="shared" si="53"/>
        <v>0</v>
      </c>
      <c r="J857" s="70">
        <f t="shared" si="54"/>
        <v>0</v>
      </c>
      <c r="K857" s="70">
        <f t="shared" si="55"/>
        <v>0</v>
      </c>
    </row>
    <row r="858" ht="20.25" customHeight="1" spans="1:11">
      <c r="A858" s="67"/>
      <c r="B858" s="84" t="s">
        <v>785</v>
      </c>
      <c r="C858" s="20">
        <v>0</v>
      </c>
      <c r="D858" s="20">
        <v>0</v>
      </c>
      <c r="E858" s="20">
        <v>0</v>
      </c>
      <c r="F858" s="20">
        <v>0</v>
      </c>
      <c r="G858" s="20">
        <v>2</v>
      </c>
      <c r="H858" s="76">
        <f t="shared" si="52"/>
        <v>0</v>
      </c>
      <c r="I858" s="70">
        <f t="shared" si="53"/>
        <v>0</v>
      </c>
      <c r="J858" s="70">
        <f t="shared" si="54"/>
        <v>0</v>
      </c>
      <c r="K858" s="70">
        <f t="shared" si="55"/>
        <v>0</v>
      </c>
    </row>
    <row r="859" ht="20.25" customHeight="1" spans="1:11">
      <c r="A859" s="67"/>
      <c r="B859" s="84" t="s">
        <v>786</v>
      </c>
      <c r="C859" s="20">
        <v>0</v>
      </c>
      <c r="D859" s="20">
        <v>0</v>
      </c>
      <c r="E859" s="20">
        <v>0</v>
      </c>
      <c r="F859" s="20">
        <v>0</v>
      </c>
      <c r="G859" s="20">
        <v>455</v>
      </c>
      <c r="H859" s="76">
        <f t="shared" si="52"/>
        <v>0</v>
      </c>
      <c r="I859" s="70">
        <f t="shared" si="53"/>
        <v>0</v>
      </c>
      <c r="J859" s="70">
        <f t="shared" si="54"/>
        <v>0</v>
      </c>
      <c r="K859" s="70">
        <f t="shared" si="55"/>
        <v>0</v>
      </c>
    </row>
    <row r="860" ht="20.25" customHeight="1" spans="1:11">
      <c r="A860" s="67"/>
      <c r="B860" s="84" t="s">
        <v>787</v>
      </c>
      <c r="C860" s="20">
        <v>0</v>
      </c>
      <c r="D860" s="20">
        <v>0</v>
      </c>
      <c r="E860" s="20">
        <v>0</v>
      </c>
      <c r="F860" s="20">
        <v>0</v>
      </c>
      <c r="G860" s="20">
        <v>0</v>
      </c>
      <c r="H860" s="76">
        <f t="shared" si="52"/>
        <v>0</v>
      </c>
      <c r="I860" s="70">
        <f t="shared" si="53"/>
        <v>0</v>
      </c>
      <c r="J860" s="70">
        <f t="shared" si="54"/>
        <v>0</v>
      </c>
      <c r="K860" s="70">
        <f t="shared" si="55"/>
        <v>0</v>
      </c>
    </row>
    <row r="861" ht="20.25" customHeight="1" spans="1:11">
      <c r="A861" s="67"/>
      <c r="B861" s="84" t="s">
        <v>788</v>
      </c>
      <c r="C861" s="20">
        <v>0</v>
      </c>
      <c r="D861" s="20">
        <v>0</v>
      </c>
      <c r="E861" s="20">
        <v>0</v>
      </c>
      <c r="F861" s="20">
        <v>110</v>
      </c>
      <c r="G861" s="20">
        <v>94</v>
      </c>
      <c r="H861" s="76">
        <f t="shared" si="52"/>
        <v>0</v>
      </c>
      <c r="I861" s="70">
        <f t="shared" si="53"/>
        <v>0</v>
      </c>
      <c r="J861" s="70">
        <f t="shared" si="54"/>
        <v>0</v>
      </c>
      <c r="K861" s="70">
        <f t="shared" si="55"/>
        <v>85.4545454545455</v>
      </c>
    </row>
    <row r="862" ht="20.25" customHeight="1" spans="1:11">
      <c r="A862" s="67"/>
      <c r="B862" s="84" t="s">
        <v>789</v>
      </c>
      <c r="C862" s="20">
        <v>0</v>
      </c>
      <c r="D862" s="20">
        <v>0</v>
      </c>
      <c r="E862" s="20">
        <v>0</v>
      </c>
      <c r="F862" s="20">
        <v>0</v>
      </c>
      <c r="G862" s="20">
        <v>15</v>
      </c>
      <c r="H862" s="76">
        <f t="shared" si="52"/>
        <v>0</v>
      </c>
      <c r="I862" s="70">
        <f t="shared" si="53"/>
        <v>0</v>
      </c>
      <c r="J862" s="70">
        <f t="shared" si="54"/>
        <v>0</v>
      </c>
      <c r="K862" s="70">
        <f t="shared" si="55"/>
        <v>0</v>
      </c>
    </row>
    <row r="863" ht="20.25" customHeight="1" spans="1:11">
      <c r="A863" s="67"/>
      <c r="B863" s="84" t="s">
        <v>790</v>
      </c>
      <c r="C863" s="20">
        <v>0</v>
      </c>
      <c r="D863" s="20">
        <v>0</v>
      </c>
      <c r="E863" s="20">
        <v>0</v>
      </c>
      <c r="F863" s="20">
        <v>0</v>
      </c>
      <c r="G863" s="20">
        <v>0</v>
      </c>
      <c r="H863" s="76">
        <f t="shared" si="52"/>
        <v>0</v>
      </c>
      <c r="I863" s="70">
        <f t="shared" si="53"/>
        <v>0</v>
      </c>
      <c r="J863" s="70">
        <f t="shared" si="54"/>
        <v>0</v>
      </c>
      <c r="K863" s="70">
        <f t="shared" si="55"/>
        <v>0</v>
      </c>
    </row>
    <row r="864" ht="20.25" customHeight="1" spans="1:11">
      <c r="A864" s="67"/>
      <c r="B864" s="84" t="s">
        <v>791</v>
      </c>
      <c r="C864" s="20">
        <v>0</v>
      </c>
      <c r="D864" s="20">
        <v>0</v>
      </c>
      <c r="E864" s="20">
        <v>0</v>
      </c>
      <c r="F864" s="20">
        <v>553</v>
      </c>
      <c r="G864" s="20">
        <v>1482</v>
      </c>
      <c r="H864" s="76">
        <f t="shared" si="52"/>
        <v>0</v>
      </c>
      <c r="I864" s="70">
        <f t="shared" si="53"/>
        <v>0</v>
      </c>
      <c r="J864" s="70">
        <f t="shared" si="54"/>
        <v>0</v>
      </c>
      <c r="K864" s="70">
        <f t="shared" si="55"/>
        <v>267.992766726944</v>
      </c>
    </row>
    <row r="865" ht="20.25" customHeight="1" spans="1:11">
      <c r="A865" s="67"/>
      <c r="B865" s="84" t="s">
        <v>792</v>
      </c>
      <c r="C865" s="20">
        <v>0</v>
      </c>
      <c r="D865" s="20">
        <v>0</v>
      </c>
      <c r="E865" s="20">
        <v>0</v>
      </c>
      <c r="F865" s="20">
        <v>70</v>
      </c>
      <c r="G865" s="20">
        <v>20</v>
      </c>
      <c r="H865" s="76">
        <f t="shared" si="52"/>
        <v>0</v>
      </c>
      <c r="I865" s="70">
        <f t="shared" si="53"/>
        <v>0</v>
      </c>
      <c r="J865" s="70">
        <f t="shared" si="54"/>
        <v>0</v>
      </c>
      <c r="K865" s="70">
        <f t="shared" si="55"/>
        <v>28.5714285714286</v>
      </c>
    </row>
    <row r="866" ht="20.25" customHeight="1" spans="1:11">
      <c r="A866" s="67"/>
      <c r="B866" s="84" t="s">
        <v>793</v>
      </c>
      <c r="C866" s="20">
        <v>0</v>
      </c>
      <c r="D866" s="20">
        <v>0</v>
      </c>
      <c r="E866" s="20">
        <v>0</v>
      </c>
      <c r="F866" s="20">
        <v>0</v>
      </c>
      <c r="G866" s="20">
        <v>10</v>
      </c>
      <c r="H866" s="76">
        <f t="shared" si="52"/>
        <v>0</v>
      </c>
      <c r="I866" s="70">
        <f t="shared" si="53"/>
        <v>0</v>
      </c>
      <c r="J866" s="70">
        <f t="shared" si="54"/>
        <v>0</v>
      </c>
      <c r="K866" s="70">
        <f t="shared" si="55"/>
        <v>0</v>
      </c>
    </row>
    <row r="867" ht="20.25" customHeight="1" spans="1:11">
      <c r="A867" s="67"/>
      <c r="B867" s="84" t="s">
        <v>794</v>
      </c>
      <c r="C867" s="20">
        <v>0</v>
      </c>
      <c r="D867" s="20">
        <v>0</v>
      </c>
      <c r="E867" s="20">
        <v>0</v>
      </c>
      <c r="F867" s="20">
        <v>509</v>
      </c>
      <c r="G867" s="20">
        <v>1166</v>
      </c>
      <c r="H867" s="76">
        <f t="shared" si="52"/>
        <v>0</v>
      </c>
      <c r="I867" s="70">
        <f t="shared" si="53"/>
        <v>0</v>
      </c>
      <c r="J867" s="70">
        <f t="shared" si="54"/>
        <v>0</v>
      </c>
      <c r="K867" s="70">
        <f t="shared" si="55"/>
        <v>229.076620825147</v>
      </c>
    </row>
    <row r="868" ht="20.25" customHeight="1" spans="1:11">
      <c r="A868" s="67"/>
      <c r="B868" s="84" t="s">
        <v>795</v>
      </c>
      <c r="C868" s="20">
        <v>0</v>
      </c>
      <c r="D868" s="20">
        <v>0</v>
      </c>
      <c r="E868" s="20">
        <v>0</v>
      </c>
      <c r="F868" s="20">
        <v>617</v>
      </c>
      <c r="G868" s="20">
        <v>1169</v>
      </c>
      <c r="H868" s="76">
        <f t="shared" si="52"/>
        <v>0</v>
      </c>
      <c r="I868" s="70">
        <f t="shared" si="53"/>
        <v>0</v>
      </c>
      <c r="J868" s="70">
        <f t="shared" si="54"/>
        <v>0</v>
      </c>
      <c r="K868" s="70">
        <f t="shared" si="55"/>
        <v>189.465153970827</v>
      </c>
    </row>
    <row r="869" ht="20.25" customHeight="1" spans="1:11">
      <c r="A869" s="67"/>
      <c r="B869" s="84" t="s">
        <v>796</v>
      </c>
      <c r="C869" s="20">
        <v>0</v>
      </c>
      <c r="D869" s="20">
        <v>0</v>
      </c>
      <c r="E869" s="20">
        <v>0</v>
      </c>
      <c r="F869" s="20">
        <v>397</v>
      </c>
      <c r="G869" s="20">
        <v>2</v>
      </c>
      <c r="H869" s="76">
        <f t="shared" si="52"/>
        <v>0</v>
      </c>
      <c r="I869" s="70">
        <f t="shared" si="53"/>
        <v>0</v>
      </c>
      <c r="J869" s="70">
        <f t="shared" si="54"/>
        <v>0</v>
      </c>
      <c r="K869" s="70">
        <f t="shared" si="55"/>
        <v>0.503778337531486</v>
      </c>
    </row>
    <row r="870" ht="20.25" customHeight="1" spans="1:11">
      <c r="A870" s="67"/>
      <c r="B870" s="84" t="s">
        <v>797</v>
      </c>
      <c r="C870" s="20">
        <v>0</v>
      </c>
      <c r="D870" s="20">
        <v>0</v>
      </c>
      <c r="E870" s="20">
        <v>0</v>
      </c>
      <c r="F870" s="20">
        <v>0</v>
      </c>
      <c r="G870" s="20">
        <v>0</v>
      </c>
      <c r="H870" s="76">
        <f t="shared" si="52"/>
        <v>0</v>
      </c>
      <c r="I870" s="70">
        <f t="shared" si="53"/>
        <v>0</v>
      </c>
      <c r="J870" s="70">
        <f t="shared" si="54"/>
        <v>0</v>
      </c>
      <c r="K870" s="70">
        <f t="shared" si="55"/>
        <v>0</v>
      </c>
    </row>
    <row r="871" ht="20.25" customHeight="1" spans="1:11">
      <c r="A871" s="67"/>
      <c r="B871" s="84" t="s">
        <v>798</v>
      </c>
      <c r="C871" s="20">
        <v>0</v>
      </c>
      <c r="D871" s="20">
        <v>0</v>
      </c>
      <c r="E871" s="20">
        <v>0</v>
      </c>
      <c r="F871" s="20">
        <v>44</v>
      </c>
      <c r="G871" s="20">
        <v>0</v>
      </c>
      <c r="H871" s="76">
        <f t="shared" si="52"/>
        <v>0</v>
      </c>
      <c r="I871" s="70">
        <f t="shared" si="53"/>
        <v>0</v>
      </c>
      <c r="J871" s="70">
        <f t="shared" si="54"/>
        <v>0</v>
      </c>
      <c r="K871" s="70">
        <f t="shared" si="55"/>
        <v>0</v>
      </c>
    </row>
    <row r="872" ht="20.25" customHeight="1" spans="1:11">
      <c r="A872" s="67"/>
      <c r="B872" s="84" t="s">
        <v>799</v>
      </c>
      <c r="C872" s="20">
        <v>0</v>
      </c>
      <c r="D872" s="20">
        <v>0</v>
      </c>
      <c r="E872" s="20">
        <v>0</v>
      </c>
      <c r="F872" s="20">
        <v>4297</v>
      </c>
      <c r="G872" s="20">
        <v>2135</v>
      </c>
      <c r="H872" s="76">
        <f t="shared" si="52"/>
        <v>0</v>
      </c>
      <c r="I872" s="70">
        <f t="shared" si="53"/>
        <v>0</v>
      </c>
      <c r="J872" s="70">
        <f t="shared" si="54"/>
        <v>0</v>
      </c>
      <c r="K872" s="70">
        <f t="shared" si="55"/>
        <v>49.685827321387</v>
      </c>
    </row>
    <row r="873" ht="20.25" customHeight="1" spans="1:11">
      <c r="A873" s="67"/>
      <c r="B873" s="84" t="s">
        <v>800</v>
      </c>
      <c r="C873" s="20">
        <v>0</v>
      </c>
      <c r="D873" s="20">
        <v>0</v>
      </c>
      <c r="E873" s="20">
        <v>0</v>
      </c>
      <c r="F873" s="20">
        <v>2400</v>
      </c>
      <c r="G873" s="20">
        <v>372</v>
      </c>
      <c r="H873" s="76">
        <f t="shared" si="52"/>
        <v>0</v>
      </c>
      <c r="I873" s="70">
        <f t="shared" si="53"/>
        <v>0</v>
      </c>
      <c r="J873" s="70">
        <f t="shared" si="54"/>
        <v>0</v>
      </c>
      <c r="K873" s="70">
        <f t="shared" si="55"/>
        <v>15.5</v>
      </c>
    </row>
    <row r="874" ht="20.25" customHeight="1" spans="1:11">
      <c r="A874" s="67"/>
      <c r="B874" s="84" t="s">
        <v>801</v>
      </c>
      <c r="C874" s="20">
        <v>0</v>
      </c>
      <c r="D874" s="20">
        <v>2192</v>
      </c>
      <c r="E874" s="20">
        <v>4441</v>
      </c>
      <c r="F874" s="20">
        <v>3295</v>
      </c>
      <c r="G874" s="20">
        <v>4441</v>
      </c>
      <c r="H874" s="76">
        <f t="shared" si="52"/>
        <v>0</v>
      </c>
      <c r="I874" s="70">
        <f t="shared" si="53"/>
        <v>202.600364963504</v>
      </c>
      <c r="J874" s="70">
        <f t="shared" si="54"/>
        <v>100</v>
      </c>
      <c r="K874" s="70">
        <f t="shared" si="55"/>
        <v>134.779969650986</v>
      </c>
    </row>
    <row r="875" ht="20.25" customHeight="1" spans="1:11">
      <c r="A875" s="67"/>
      <c r="B875" s="84" t="s">
        <v>147</v>
      </c>
      <c r="C875" s="20">
        <v>0</v>
      </c>
      <c r="D875" s="20">
        <v>0</v>
      </c>
      <c r="E875" s="20">
        <v>0</v>
      </c>
      <c r="F875" s="20">
        <v>387</v>
      </c>
      <c r="G875" s="20">
        <v>1074</v>
      </c>
      <c r="H875" s="76">
        <f t="shared" si="52"/>
        <v>0</v>
      </c>
      <c r="I875" s="70">
        <f t="shared" si="53"/>
        <v>0</v>
      </c>
      <c r="J875" s="70">
        <f t="shared" si="54"/>
        <v>0</v>
      </c>
      <c r="K875" s="70">
        <f t="shared" si="55"/>
        <v>277.519379844961</v>
      </c>
    </row>
    <row r="876" ht="20.25" customHeight="1" spans="1:11">
      <c r="A876" s="67"/>
      <c r="B876" s="84" t="s">
        <v>148</v>
      </c>
      <c r="C876" s="20">
        <v>0</v>
      </c>
      <c r="D876" s="20">
        <v>0</v>
      </c>
      <c r="E876" s="20">
        <v>0</v>
      </c>
      <c r="F876" s="20">
        <v>0</v>
      </c>
      <c r="G876" s="20">
        <v>0</v>
      </c>
      <c r="H876" s="76">
        <f t="shared" si="52"/>
        <v>0</v>
      </c>
      <c r="I876" s="70">
        <f t="shared" si="53"/>
        <v>0</v>
      </c>
      <c r="J876" s="70">
        <f t="shared" si="54"/>
        <v>0</v>
      </c>
      <c r="K876" s="70">
        <f t="shared" si="55"/>
        <v>0</v>
      </c>
    </row>
    <row r="877" ht="20.25" customHeight="1" spans="1:11">
      <c r="A877" s="67"/>
      <c r="B877" s="84" t="s">
        <v>149</v>
      </c>
      <c r="C877" s="20">
        <v>0</v>
      </c>
      <c r="D877" s="20">
        <v>0</v>
      </c>
      <c r="E877" s="20">
        <v>0</v>
      </c>
      <c r="F877" s="20">
        <v>0</v>
      </c>
      <c r="G877" s="20">
        <v>0</v>
      </c>
      <c r="H877" s="76">
        <f t="shared" si="52"/>
        <v>0</v>
      </c>
      <c r="I877" s="70">
        <f t="shared" si="53"/>
        <v>0</v>
      </c>
      <c r="J877" s="70">
        <f t="shared" si="54"/>
        <v>0</v>
      </c>
      <c r="K877" s="70">
        <f t="shared" si="55"/>
        <v>0</v>
      </c>
    </row>
    <row r="878" ht="20.25" customHeight="1" spans="1:11">
      <c r="A878" s="67"/>
      <c r="B878" s="84" t="s">
        <v>802</v>
      </c>
      <c r="C878" s="20">
        <v>0</v>
      </c>
      <c r="D878" s="20">
        <v>0</v>
      </c>
      <c r="E878" s="20">
        <v>0</v>
      </c>
      <c r="F878" s="20">
        <v>1673</v>
      </c>
      <c r="G878" s="20">
        <v>1205</v>
      </c>
      <c r="H878" s="76">
        <f t="shared" si="52"/>
        <v>0</v>
      </c>
      <c r="I878" s="70">
        <f t="shared" si="53"/>
        <v>0</v>
      </c>
      <c r="J878" s="70">
        <f t="shared" si="54"/>
        <v>0</v>
      </c>
      <c r="K878" s="70">
        <f t="shared" si="55"/>
        <v>72.0263000597729</v>
      </c>
    </row>
    <row r="879" ht="20.25" customHeight="1" spans="1:11">
      <c r="A879" s="67"/>
      <c r="B879" s="84" t="s">
        <v>803</v>
      </c>
      <c r="C879" s="20">
        <v>0</v>
      </c>
      <c r="D879" s="20">
        <v>0</v>
      </c>
      <c r="E879" s="20">
        <v>0</v>
      </c>
      <c r="F879" s="20">
        <v>284</v>
      </c>
      <c r="G879" s="20">
        <v>72</v>
      </c>
      <c r="H879" s="76">
        <f t="shared" si="52"/>
        <v>0</v>
      </c>
      <c r="I879" s="70">
        <f t="shared" si="53"/>
        <v>0</v>
      </c>
      <c r="J879" s="70">
        <f t="shared" si="54"/>
        <v>0</v>
      </c>
      <c r="K879" s="70">
        <f t="shared" si="55"/>
        <v>25.3521126760563</v>
      </c>
    </row>
    <row r="880" ht="20.25" customHeight="1" spans="1:11">
      <c r="A880" s="67"/>
      <c r="B880" s="84" t="s">
        <v>804</v>
      </c>
      <c r="C880" s="20">
        <v>0</v>
      </c>
      <c r="D880" s="20">
        <v>0</v>
      </c>
      <c r="E880" s="20">
        <v>0</v>
      </c>
      <c r="F880" s="20">
        <v>0</v>
      </c>
      <c r="G880" s="20">
        <v>0</v>
      </c>
      <c r="H880" s="76">
        <f t="shared" si="52"/>
        <v>0</v>
      </c>
      <c r="I880" s="70">
        <f t="shared" si="53"/>
        <v>0</v>
      </c>
      <c r="J880" s="70">
        <f t="shared" si="54"/>
        <v>0</v>
      </c>
      <c r="K880" s="70">
        <f t="shared" si="55"/>
        <v>0</v>
      </c>
    </row>
    <row r="881" ht="20.25" customHeight="1" spans="1:11">
      <c r="A881" s="67"/>
      <c r="B881" s="84" t="s">
        <v>805</v>
      </c>
      <c r="C881" s="20">
        <v>0</v>
      </c>
      <c r="D881" s="20">
        <v>0</v>
      </c>
      <c r="E881" s="20">
        <v>0</v>
      </c>
      <c r="F881" s="20">
        <v>0</v>
      </c>
      <c r="G881" s="20">
        <v>1019</v>
      </c>
      <c r="H881" s="76">
        <f t="shared" si="52"/>
        <v>0</v>
      </c>
      <c r="I881" s="70">
        <f t="shared" si="53"/>
        <v>0</v>
      </c>
      <c r="J881" s="70">
        <f t="shared" si="54"/>
        <v>0</v>
      </c>
      <c r="K881" s="70">
        <f t="shared" si="55"/>
        <v>0</v>
      </c>
    </row>
    <row r="882" ht="20.25" customHeight="1" spans="1:11">
      <c r="A882" s="67"/>
      <c r="B882" s="84" t="s">
        <v>806</v>
      </c>
      <c r="C882" s="20">
        <v>0</v>
      </c>
      <c r="D882" s="20">
        <v>0</v>
      </c>
      <c r="E882" s="20">
        <v>0</v>
      </c>
      <c r="F882" s="20">
        <v>385</v>
      </c>
      <c r="G882" s="20">
        <v>836</v>
      </c>
      <c r="H882" s="76">
        <f t="shared" si="52"/>
        <v>0</v>
      </c>
      <c r="I882" s="70">
        <f t="shared" si="53"/>
        <v>0</v>
      </c>
      <c r="J882" s="70">
        <f t="shared" si="54"/>
        <v>0</v>
      </c>
      <c r="K882" s="70">
        <f t="shared" si="55"/>
        <v>217.142857142857</v>
      </c>
    </row>
    <row r="883" ht="20.25" customHeight="1" spans="1:11">
      <c r="A883" s="67"/>
      <c r="B883" s="84" t="s">
        <v>807</v>
      </c>
      <c r="C883" s="20">
        <v>0</v>
      </c>
      <c r="D883" s="20">
        <v>0</v>
      </c>
      <c r="E883" s="20">
        <v>0</v>
      </c>
      <c r="F883" s="20">
        <v>0</v>
      </c>
      <c r="G883" s="20">
        <v>0</v>
      </c>
      <c r="H883" s="76">
        <f t="shared" si="52"/>
        <v>0</v>
      </c>
      <c r="I883" s="70">
        <f t="shared" si="53"/>
        <v>0</v>
      </c>
      <c r="J883" s="70">
        <f t="shared" si="54"/>
        <v>0</v>
      </c>
      <c r="K883" s="70">
        <f t="shared" si="55"/>
        <v>0</v>
      </c>
    </row>
    <row r="884" ht="20.25" customHeight="1" spans="1:11">
      <c r="A884" s="67"/>
      <c r="B884" s="84" t="s">
        <v>808</v>
      </c>
      <c r="C884" s="20">
        <v>0</v>
      </c>
      <c r="D884" s="20">
        <v>0</v>
      </c>
      <c r="E884" s="20">
        <v>0</v>
      </c>
      <c r="F884" s="20">
        <v>0</v>
      </c>
      <c r="G884" s="20">
        <v>0</v>
      </c>
      <c r="H884" s="76">
        <f t="shared" si="52"/>
        <v>0</v>
      </c>
      <c r="I884" s="70">
        <f t="shared" si="53"/>
        <v>0</v>
      </c>
      <c r="J884" s="70">
        <f t="shared" si="54"/>
        <v>0</v>
      </c>
      <c r="K884" s="70">
        <f t="shared" si="55"/>
        <v>0</v>
      </c>
    </row>
    <row r="885" ht="20.25" customHeight="1" spans="1:11">
      <c r="A885" s="67"/>
      <c r="B885" s="84" t="s">
        <v>809</v>
      </c>
      <c r="C885" s="20">
        <v>0</v>
      </c>
      <c r="D885" s="20">
        <v>0</v>
      </c>
      <c r="E885" s="20">
        <v>0</v>
      </c>
      <c r="F885" s="20">
        <v>0</v>
      </c>
      <c r="G885" s="20">
        <v>0</v>
      </c>
      <c r="H885" s="76">
        <f t="shared" si="52"/>
        <v>0</v>
      </c>
      <c r="I885" s="70">
        <f t="shared" si="53"/>
        <v>0</v>
      </c>
      <c r="J885" s="70">
        <f t="shared" si="54"/>
        <v>0</v>
      </c>
      <c r="K885" s="70">
        <f t="shared" si="55"/>
        <v>0</v>
      </c>
    </row>
    <row r="886" ht="20.25" customHeight="1" spans="1:11">
      <c r="A886" s="67"/>
      <c r="B886" s="84" t="s">
        <v>810</v>
      </c>
      <c r="C886" s="20">
        <v>0</v>
      </c>
      <c r="D886" s="20">
        <v>0</v>
      </c>
      <c r="E886" s="20">
        <v>0</v>
      </c>
      <c r="F886" s="20">
        <v>0</v>
      </c>
      <c r="G886" s="20">
        <v>0</v>
      </c>
      <c r="H886" s="76">
        <f t="shared" si="52"/>
        <v>0</v>
      </c>
      <c r="I886" s="70">
        <f t="shared" si="53"/>
        <v>0</v>
      </c>
      <c r="J886" s="70">
        <f t="shared" si="54"/>
        <v>0</v>
      </c>
      <c r="K886" s="70">
        <f t="shared" si="55"/>
        <v>0</v>
      </c>
    </row>
    <row r="887" ht="20.25" customHeight="1" spans="1:11">
      <c r="A887" s="67"/>
      <c r="B887" s="84" t="s">
        <v>811</v>
      </c>
      <c r="C887" s="20">
        <v>0</v>
      </c>
      <c r="D887" s="20">
        <v>0</v>
      </c>
      <c r="E887" s="20">
        <v>0</v>
      </c>
      <c r="F887" s="20">
        <v>0</v>
      </c>
      <c r="G887" s="20">
        <v>0</v>
      </c>
      <c r="H887" s="76">
        <f t="shared" si="52"/>
        <v>0</v>
      </c>
      <c r="I887" s="70">
        <f t="shared" si="53"/>
        <v>0</v>
      </c>
      <c r="J887" s="70">
        <f t="shared" si="54"/>
        <v>0</v>
      </c>
      <c r="K887" s="70">
        <f t="shared" si="55"/>
        <v>0</v>
      </c>
    </row>
    <row r="888" ht="20.25" customHeight="1" spans="1:11">
      <c r="A888" s="67"/>
      <c r="B888" s="84" t="s">
        <v>812</v>
      </c>
      <c r="C888" s="20">
        <v>0</v>
      </c>
      <c r="D888" s="20">
        <v>0</v>
      </c>
      <c r="E888" s="20">
        <v>0</v>
      </c>
      <c r="F888" s="20">
        <v>0</v>
      </c>
      <c r="G888" s="20">
        <v>8</v>
      </c>
      <c r="H888" s="76">
        <f t="shared" si="52"/>
        <v>0</v>
      </c>
      <c r="I888" s="70">
        <f t="shared" si="53"/>
        <v>0</v>
      </c>
      <c r="J888" s="70">
        <f t="shared" si="54"/>
        <v>0</v>
      </c>
      <c r="K888" s="70">
        <f t="shared" si="55"/>
        <v>0</v>
      </c>
    </row>
    <row r="889" ht="20.25" customHeight="1" spans="1:11">
      <c r="A889" s="67"/>
      <c r="B889" s="84" t="s">
        <v>813</v>
      </c>
      <c r="C889" s="20">
        <v>0</v>
      </c>
      <c r="D889" s="20">
        <v>0</v>
      </c>
      <c r="E889" s="20">
        <v>0</v>
      </c>
      <c r="F889" s="20">
        <v>0</v>
      </c>
      <c r="G889" s="20">
        <v>0</v>
      </c>
      <c r="H889" s="76">
        <f t="shared" si="52"/>
        <v>0</v>
      </c>
      <c r="I889" s="70">
        <f t="shared" si="53"/>
        <v>0</v>
      </c>
      <c r="J889" s="70">
        <f t="shared" si="54"/>
        <v>0</v>
      </c>
      <c r="K889" s="70">
        <f t="shared" si="55"/>
        <v>0</v>
      </c>
    </row>
    <row r="890" ht="20.25" customHeight="1" spans="1:11">
      <c r="A890" s="67"/>
      <c r="B890" s="84" t="s">
        <v>814</v>
      </c>
      <c r="C890" s="20">
        <v>0</v>
      </c>
      <c r="D890" s="20">
        <v>0</v>
      </c>
      <c r="E890" s="20">
        <v>0</v>
      </c>
      <c r="F890" s="20">
        <v>0</v>
      </c>
      <c r="G890" s="20">
        <v>0</v>
      </c>
      <c r="H890" s="76">
        <f t="shared" si="52"/>
        <v>0</v>
      </c>
      <c r="I890" s="70">
        <f t="shared" si="53"/>
        <v>0</v>
      </c>
      <c r="J890" s="70">
        <f t="shared" si="54"/>
        <v>0</v>
      </c>
      <c r="K890" s="70">
        <f t="shared" si="55"/>
        <v>0</v>
      </c>
    </row>
    <row r="891" ht="20.25" customHeight="1" spans="1:11">
      <c r="A891" s="67"/>
      <c r="B891" s="84" t="s">
        <v>815</v>
      </c>
      <c r="C891" s="20">
        <v>0</v>
      </c>
      <c r="D891" s="20">
        <v>0</v>
      </c>
      <c r="E891" s="20">
        <v>0</v>
      </c>
      <c r="F891" s="20">
        <v>0</v>
      </c>
      <c r="G891" s="20">
        <v>0</v>
      </c>
      <c r="H891" s="76">
        <f t="shared" si="52"/>
        <v>0</v>
      </c>
      <c r="I891" s="70">
        <f t="shared" si="53"/>
        <v>0</v>
      </c>
      <c r="J891" s="70">
        <f t="shared" si="54"/>
        <v>0</v>
      </c>
      <c r="K891" s="70">
        <f t="shared" si="55"/>
        <v>0</v>
      </c>
    </row>
    <row r="892" ht="20.25" customHeight="1" spans="1:11">
      <c r="A892" s="67"/>
      <c r="B892" s="84" t="s">
        <v>816</v>
      </c>
      <c r="C892" s="20">
        <v>0</v>
      </c>
      <c r="D892" s="20">
        <v>0</v>
      </c>
      <c r="E892" s="20">
        <v>0</v>
      </c>
      <c r="F892" s="20">
        <v>33</v>
      </c>
      <c r="G892" s="20">
        <v>63</v>
      </c>
      <c r="H892" s="76">
        <f t="shared" si="52"/>
        <v>0</v>
      </c>
      <c r="I892" s="70">
        <f t="shared" si="53"/>
        <v>0</v>
      </c>
      <c r="J892" s="70">
        <f t="shared" si="54"/>
        <v>0</v>
      </c>
      <c r="K892" s="70">
        <f t="shared" si="55"/>
        <v>190.909090909091</v>
      </c>
    </row>
    <row r="893" ht="20.25" customHeight="1" spans="1:11">
      <c r="A893" s="67"/>
      <c r="B893" s="84" t="s">
        <v>817</v>
      </c>
      <c r="C893" s="20">
        <v>0</v>
      </c>
      <c r="D893" s="20">
        <v>0</v>
      </c>
      <c r="E893" s="20">
        <v>0</v>
      </c>
      <c r="F893" s="20">
        <v>0</v>
      </c>
      <c r="G893" s="20">
        <v>0</v>
      </c>
      <c r="H893" s="76">
        <f t="shared" si="52"/>
        <v>0</v>
      </c>
      <c r="I893" s="70">
        <f t="shared" si="53"/>
        <v>0</v>
      </c>
      <c r="J893" s="70">
        <f t="shared" si="54"/>
        <v>0</v>
      </c>
      <c r="K893" s="70">
        <f t="shared" si="55"/>
        <v>0</v>
      </c>
    </row>
    <row r="894" ht="20.25" customHeight="1" spans="1:11">
      <c r="A894" s="67"/>
      <c r="B894" s="84" t="s">
        <v>786</v>
      </c>
      <c r="C894" s="20">
        <v>0</v>
      </c>
      <c r="D894" s="20">
        <v>0</v>
      </c>
      <c r="E894" s="20">
        <v>0</v>
      </c>
      <c r="F894" s="20">
        <v>0</v>
      </c>
      <c r="G894" s="20">
        <v>0</v>
      </c>
      <c r="H894" s="76">
        <f t="shared" si="52"/>
        <v>0</v>
      </c>
      <c r="I894" s="70">
        <f t="shared" si="53"/>
        <v>0</v>
      </c>
      <c r="J894" s="70">
        <f t="shared" si="54"/>
        <v>0</v>
      </c>
      <c r="K894" s="70">
        <f t="shared" si="55"/>
        <v>0</v>
      </c>
    </row>
    <row r="895" ht="20.25" customHeight="1" spans="1:11">
      <c r="A895" s="67"/>
      <c r="B895" s="84" t="s">
        <v>818</v>
      </c>
      <c r="C895" s="20">
        <v>0</v>
      </c>
      <c r="D895" s="20">
        <v>0</v>
      </c>
      <c r="E895" s="20">
        <v>0</v>
      </c>
      <c r="F895" s="20">
        <v>495</v>
      </c>
      <c r="G895" s="20">
        <v>164</v>
      </c>
      <c r="H895" s="76">
        <f t="shared" si="52"/>
        <v>0</v>
      </c>
      <c r="I895" s="70">
        <f t="shared" si="53"/>
        <v>0</v>
      </c>
      <c r="J895" s="70">
        <f t="shared" si="54"/>
        <v>0</v>
      </c>
      <c r="K895" s="70">
        <f t="shared" si="55"/>
        <v>33.1313131313131</v>
      </c>
    </row>
    <row r="896" ht="20.25" customHeight="1" spans="1:11">
      <c r="A896" s="67"/>
      <c r="B896" s="84" t="s">
        <v>819</v>
      </c>
      <c r="C896" s="20">
        <v>0</v>
      </c>
      <c r="D896" s="20">
        <v>4409</v>
      </c>
      <c r="E896" s="20">
        <v>5228</v>
      </c>
      <c r="F896" s="20">
        <v>2925</v>
      </c>
      <c r="G896" s="20">
        <v>5228</v>
      </c>
      <c r="H896" s="76">
        <f t="shared" si="52"/>
        <v>0</v>
      </c>
      <c r="I896" s="70">
        <f t="shared" si="53"/>
        <v>118.575640734861</v>
      </c>
      <c r="J896" s="70">
        <f t="shared" si="54"/>
        <v>100</v>
      </c>
      <c r="K896" s="70">
        <f t="shared" si="55"/>
        <v>178.735042735043</v>
      </c>
    </row>
    <row r="897" ht="20.25" customHeight="1" spans="1:11">
      <c r="A897" s="67"/>
      <c r="B897" s="84" t="s">
        <v>147</v>
      </c>
      <c r="C897" s="20">
        <v>0</v>
      </c>
      <c r="D897" s="20">
        <v>0</v>
      </c>
      <c r="E897" s="20">
        <v>0</v>
      </c>
      <c r="F897" s="20">
        <v>142</v>
      </c>
      <c r="G897" s="20">
        <v>239</v>
      </c>
      <c r="H897" s="76">
        <f t="shared" si="52"/>
        <v>0</v>
      </c>
      <c r="I897" s="70">
        <f t="shared" si="53"/>
        <v>0</v>
      </c>
      <c r="J897" s="70">
        <f t="shared" si="54"/>
        <v>0</v>
      </c>
      <c r="K897" s="70">
        <f t="shared" si="55"/>
        <v>168.30985915493</v>
      </c>
    </row>
    <row r="898" ht="20.25" customHeight="1" spans="1:11">
      <c r="A898" s="67"/>
      <c r="B898" s="84" t="s">
        <v>148</v>
      </c>
      <c r="C898" s="20">
        <v>0</v>
      </c>
      <c r="D898" s="20">
        <v>0</v>
      </c>
      <c r="E898" s="20">
        <v>0</v>
      </c>
      <c r="F898" s="20">
        <v>0</v>
      </c>
      <c r="G898" s="20">
        <v>0</v>
      </c>
      <c r="H898" s="76">
        <f t="shared" si="52"/>
        <v>0</v>
      </c>
      <c r="I898" s="70">
        <f t="shared" si="53"/>
        <v>0</v>
      </c>
      <c r="J898" s="70">
        <f t="shared" si="54"/>
        <v>0</v>
      </c>
      <c r="K898" s="70">
        <f t="shared" si="55"/>
        <v>0</v>
      </c>
    </row>
    <row r="899" ht="20.25" customHeight="1" spans="1:11">
      <c r="A899" s="67"/>
      <c r="B899" s="84" t="s">
        <v>149</v>
      </c>
      <c r="C899" s="20">
        <v>0</v>
      </c>
      <c r="D899" s="20">
        <v>0</v>
      </c>
      <c r="E899" s="20">
        <v>0</v>
      </c>
      <c r="F899" s="20">
        <v>0</v>
      </c>
      <c r="G899" s="20">
        <v>0</v>
      </c>
      <c r="H899" s="76">
        <f t="shared" si="52"/>
        <v>0</v>
      </c>
      <c r="I899" s="70">
        <f t="shared" si="53"/>
        <v>0</v>
      </c>
      <c r="J899" s="70">
        <f t="shared" si="54"/>
        <v>0</v>
      </c>
      <c r="K899" s="70">
        <f t="shared" si="55"/>
        <v>0</v>
      </c>
    </row>
    <row r="900" ht="20.25" customHeight="1" spans="1:11">
      <c r="A900" s="67"/>
      <c r="B900" s="84" t="s">
        <v>820</v>
      </c>
      <c r="C900" s="20">
        <v>0</v>
      </c>
      <c r="D900" s="20">
        <v>0</v>
      </c>
      <c r="E900" s="20">
        <v>0</v>
      </c>
      <c r="F900" s="20">
        <v>0</v>
      </c>
      <c r="G900" s="20">
        <v>0</v>
      </c>
      <c r="H900" s="76">
        <f t="shared" ref="H900:H963" si="56">IF(C900&lt;&gt;0,(G900/C900)*100,0)</f>
        <v>0</v>
      </c>
      <c r="I900" s="70">
        <f t="shared" ref="I900:I963" si="57">IF(D900&lt;&gt;0,(G900/D900)*100,0)</f>
        <v>0</v>
      </c>
      <c r="J900" s="70">
        <f t="shared" ref="J900:J963" si="58">IF(E900&lt;&gt;0,(G900/E900)*100,0)</f>
        <v>0</v>
      </c>
      <c r="K900" s="70">
        <f t="shared" ref="K900:K963" si="59">IF(F900&lt;&gt;0,(G900/F900)*100,0)</f>
        <v>0</v>
      </c>
    </row>
    <row r="901" ht="20.25" customHeight="1" spans="1:11">
      <c r="A901" s="67"/>
      <c r="B901" s="84" t="s">
        <v>821</v>
      </c>
      <c r="C901" s="20">
        <v>0</v>
      </c>
      <c r="D901" s="20">
        <v>0</v>
      </c>
      <c r="E901" s="20">
        <v>0</v>
      </c>
      <c r="F901" s="20">
        <v>629</v>
      </c>
      <c r="G901" s="20">
        <v>2900</v>
      </c>
      <c r="H901" s="76">
        <f t="shared" si="56"/>
        <v>0</v>
      </c>
      <c r="I901" s="70">
        <f t="shared" si="57"/>
        <v>0</v>
      </c>
      <c r="J901" s="70">
        <f t="shared" si="58"/>
        <v>0</v>
      </c>
      <c r="K901" s="70">
        <f t="shared" si="59"/>
        <v>461.049284578696</v>
      </c>
    </row>
    <row r="902" ht="20.25" customHeight="1" spans="1:11">
      <c r="A902" s="67"/>
      <c r="B902" s="84" t="s">
        <v>822</v>
      </c>
      <c r="C902" s="20">
        <v>0</v>
      </c>
      <c r="D902" s="20">
        <v>0</v>
      </c>
      <c r="E902" s="20">
        <v>0</v>
      </c>
      <c r="F902" s="20">
        <v>17</v>
      </c>
      <c r="G902" s="20">
        <v>0</v>
      </c>
      <c r="H902" s="76">
        <f t="shared" si="56"/>
        <v>0</v>
      </c>
      <c r="I902" s="70">
        <f t="shared" si="57"/>
        <v>0</v>
      </c>
      <c r="J902" s="70">
        <f t="shared" si="58"/>
        <v>0</v>
      </c>
      <c r="K902" s="70">
        <f t="shared" si="59"/>
        <v>0</v>
      </c>
    </row>
    <row r="903" ht="20.25" customHeight="1" spans="1:11">
      <c r="A903" s="67"/>
      <c r="B903" s="84" t="s">
        <v>823</v>
      </c>
      <c r="C903" s="20">
        <v>0</v>
      </c>
      <c r="D903" s="20">
        <v>0</v>
      </c>
      <c r="E903" s="20">
        <v>0</v>
      </c>
      <c r="F903" s="20">
        <v>0</v>
      </c>
      <c r="G903" s="20">
        <v>0</v>
      </c>
      <c r="H903" s="76">
        <f t="shared" si="56"/>
        <v>0</v>
      </c>
      <c r="I903" s="70">
        <f t="shared" si="57"/>
        <v>0</v>
      </c>
      <c r="J903" s="70">
        <f t="shared" si="58"/>
        <v>0</v>
      </c>
      <c r="K903" s="70">
        <f t="shared" si="59"/>
        <v>0</v>
      </c>
    </row>
    <row r="904" ht="20.25" customHeight="1" spans="1:11">
      <c r="A904" s="67"/>
      <c r="B904" s="84" t="s">
        <v>824</v>
      </c>
      <c r="C904" s="20">
        <v>0</v>
      </c>
      <c r="D904" s="20">
        <v>0</v>
      </c>
      <c r="E904" s="20">
        <v>0</v>
      </c>
      <c r="F904" s="20">
        <v>65</v>
      </c>
      <c r="G904" s="20">
        <v>35</v>
      </c>
      <c r="H904" s="76">
        <f t="shared" si="56"/>
        <v>0</v>
      </c>
      <c r="I904" s="70">
        <f t="shared" si="57"/>
        <v>0</v>
      </c>
      <c r="J904" s="70">
        <f t="shared" si="58"/>
        <v>0</v>
      </c>
      <c r="K904" s="70">
        <f t="shared" si="59"/>
        <v>53.8461538461538</v>
      </c>
    </row>
    <row r="905" ht="20.25" customHeight="1" spans="1:11">
      <c r="A905" s="67"/>
      <c r="B905" s="84" t="s">
        <v>825</v>
      </c>
      <c r="C905" s="20">
        <v>0</v>
      </c>
      <c r="D905" s="20">
        <v>0</v>
      </c>
      <c r="E905" s="20">
        <v>0</v>
      </c>
      <c r="F905" s="20">
        <v>0</v>
      </c>
      <c r="G905" s="20">
        <v>0</v>
      </c>
      <c r="H905" s="76">
        <f t="shared" si="56"/>
        <v>0</v>
      </c>
      <c r="I905" s="70">
        <f t="shared" si="57"/>
        <v>0</v>
      </c>
      <c r="J905" s="70">
        <f t="shared" si="58"/>
        <v>0</v>
      </c>
      <c r="K905" s="70">
        <f t="shared" si="59"/>
        <v>0</v>
      </c>
    </row>
    <row r="906" ht="20.25" customHeight="1" spans="1:11">
      <c r="A906" s="67"/>
      <c r="B906" s="84" t="s">
        <v>826</v>
      </c>
      <c r="C906" s="20">
        <v>0</v>
      </c>
      <c r="D906" s="20">
        <v>0</v>
      </c>
      <c r="E906" s="20">
        <v>0</v>
      </c>
      <c r="F906" s="20">
        <v>0</v>
      </c>
      <c r="G906" s="20">
        <v>0</v>
      </c>
      <c r="H906" s="76">
        <f t="shared" si="56"/>
        <v>0</v>
      </c>
      <c r="I906" s="70">
        <f t="shared" si="57"/>
        <v>0</v>
      </c>
      <c r="J906" s="70">
        <f t="shared" si="58"/>
        <v>0</v>
      </c>
      <c r="K906" s="70">
        <f t="shared" si="59"/>
        <v>0</v>
      </c>
    </row>
    <row r="907" ht="20.25" customHeight="1" spans="1:11">
      <c r="A907" s="67"/>
      <c r="B907" s="84" t="s">
        <v>827</v>
      </c>
      <c r="C907" s="20">
        <v>0</v>
      </c>
      <c r="D907" s="20">
        <v>0</v>
      </c>
      <c r="E907" s="20">
        <v>0</v>
      </c>
      <c r="F907" s="20">
        <v>111</v>
      </c>
      <c r="G907" s="20">
        <v>126</v>
      </c>
      <c r="H907" s="76">
        <f t="shared" si="56"/>
        <v>0</v>
      </c>
      <c r="I907" s="70">
        <f t="shared" si="57"/>
        <v>0</v>
      </c>
      <c r="J907" s="70">
        <f t="shared" si="58"/>
        <v>0</v>
      </c>
      <c r="K907" s="70">
        <f t="shared" si="59"/>
        <v>113.513513513514</v>
      </c>
    </row>
    <row r="908" ht="20.25" customHeight="1" spans="1:11">
      <c r="A908" s="67"/>
      <c r="B908" s="84" t="s">
        <v>828</v>
      </c>
      <c r="C908" s="20">
        <v>0</v>
      </c>
      <c r="D908" s="20">
        <v>0</v>
      </c>
      <c r="E908" s="20">
        <v>0</v>
      </c>
      <c r="F908" s="20">
        <v>0</v>
      </c>
      <c r="G908" s="20">
        <v>0</v>
      </c>
      <c r="H908" s="76">
        <f t="shared" si="56"/>
        <v>0</v>
      </c>
      <c r="I908" s="70">
        <f t="shared" si="57"/>
        <v>0</v>
      </c>
      <c r="J908" s="70">
        <f t="shared" si="58"/>
        <v>0</v>
      </c>
      <c r="K908" s="70">
        <f t="shared" si="59"/>
        <v>0</v>
      </c>
    </row>
    <row r="909" ht="20.25" customHeight="1" spans="1:11">
      <c r="A909" s="67"/>
      <c r="B909" s="84" t="s">
        <v>829</v>
      </c>
      <c r="C909" s="20">
        <v>0</v>
      </c>
      <c r="D909" s="20">
        <v>0</v>
      </c>
      <c r="E909" s="20">
        <v>0</v>
      </c>
      <c r="F909" s="20">
        <v>0</v>
      </c>
      <c r="G909" s="20">
        <v>0</v>
      </c>
      <c r="H909" s="76">
        <f t="shared" si="56"/>
        <v>0</v>
      </c>
      <c r="I909" s="70">
        <f t="shared" si="57"/>
        <v>0</v>
      </c>
      <c r="J909" s="70">
        <f t="shared" si="58"/>
        <v>0</v>
      </c>
      <c r="K909" s="70">
        <f t="shared" si="59"/>
        <v>0</v>
      </c>
    </row>
    <row r="910" ht="20.25" customHeight="1" spans="1:11">
      <c r="A910" s="67"/>
      <c r="B910" s="84" t="s">
        <v>830</v>
      </c>
      <c r="C910" s="20">
        <v>0</v>
      </c>
      <c r="D910" s="20">
        <v>0</v>
      </c>
      <c r="E910" s="20">
        <v>0</v>
      </c>
      <c r="F910" s="20">
        <v>16</v>
      </c>
      <c r="G910" s="20">
        <v>0</v>
      </c>
      <c r="H910" s="76">
        <f t="shared" si="56"/>
        <v>0</v>
      </c>
      <c r="I910" s="70">
        <f t="shared" si="57"/>
        <v>0</v>
      </c>
      <c r="J910" s="70">
        <f t="shared" si="58"/>
        <v>0</v>
      </c>
      <c r="K910" s="70">
        <f t="shared" si="59"/>
        <v>0</v>
      </c>
    </row>
    <row r="911" ht="20.25" customHeight="1" spans="1:11">
      <c r="A911" s="67"/>
      <c r="B911" s="84" t="s">
        <v>831</v>
      </c>
      <c r="C911" s="20">
        <v>0</v>
      </c>
      <c r="D911" s="20">
        <v>0</v>
      </c>
      <c r="E911" s="20">
        <v>0</v>
      </c>
      <c r="F911" s="20">
        <v>383</v>
      </c>
      <c r="G911" s="20">
        <v>170</v>
      </c>
      <c r="H911" s="76">
        <f t="shared" si="56"/>
        <v>0</v>
      </c>
      <c r="I911" s="70">
        <f t="shared" si="57"/>
        <v>0</v>
      </c>
      <c r="J911" s="70">
        <f t="shared" si="58"/>
        <v>0</v>
      </c>
      <c r="K911" s="70">
        <f t="shared" si="59"/>
        <v>44.3864229765013</v>
      </c>
    </row>
    <row r="912" ht="20.25" customHeight="1" spans="1:11">
      <c r="A912" s="67"/>
      <c r="B912" s="84" t="s">
        <v>832</v>
      </c>
      <c r="C912" s="20">
        <v>0</v>
      </c>
      <c r="D912" s="20">
        <v>0</v>
      </c>
      <c r="E912" s="20">
        <v>0</v>
      </c>
      <c r="F912" s="20">
        <v>20</v>
      </c>
      <c r="G912" s="20">
        <v>143</v>
      </c>
      <c r="H912" s="76">
        <f t="shared" si="56"/>
        <v>0</v>
      </c>
      <c r="I912" s="70">
        <f t="shared" si="57"/>
        <v>0</v>
      </c>
      <c r="J912" s="70">
        <f t="shared" si="58"/>
        <v>0</v>
      </c>
      <c r="K912" s="70">
        <f t="shared" si="59"/>
        <v>715</v>
      </c>
    </row>
    <row r="913" ht="20.25" customHeight="1" spans="1:11">
      <c r="A913" s="67"/>
      <c r="B913" s="84" t="s">
        <v>833</v>
      </c>
      <c r="C913" s="20">
        <v>0</v>
      </c>
      <c r="D913" s="20">
        <v>0</v>
      </c>
      <c r="E913" s="20">
        <v>0</v>
      </c>
      <c r="F913" s="20">
        <v>1192</v>
      </c>
      <c r="G913" s="20">
        <v>1311</v>
      </c>
      <c r="H913" s="76">
        <f t="shared" si="56"/>
        <v>0</v>
      </c>
      <c r="I913" s="70">
        <f t="shared" si="57"/>
        <v>0</v>
      </c>
      <c r="J913" s="70">
        <f t="shared" si="58"/>
        <v>0</v>
      </c>
      <c r="K913" s="70">
        <f t="shared" si="59"/>
        <v>109.98322147651</v>
      </c>
    </row>
    <row r="914" ht="20.25" customHeight="1" spans="1:11">
      <c r="A914" s="67"/>
      <c r="B914" s="84" t="s">
        <v>834</v>
      </c>
      <c r="C914" s="20">
        <v>0</v>
      </c>
      <c r="D914" s="20">
        <v>0</v>
      </c>
      <c r="E914" s="20">
        <v>0</v>
      </c>
      <c r="F914" s="20">
        <v>0</v>
      </c>
      <c r="G914" s="20">
        <v>0</v>
      </c>
      <c r="H914" s="76">
        <f t="shared" si="56"/>
        <v>0</v>
      </c>
      <c r="I914" s="70">
        <f t="shared" si="57"/>
        <v>0</v>
      </c>
      <c r="J914" s="70">
        <f t="shared" si="58"/>
        <v>0</v>
      </c>
      <c r="K914" s="70">
        <f t="shared" si="59"/>
        <v>0</v>
      </c>
    </row>
    <row r="915" ht="20.25" customHeight="1" spans="1:11">
      <c r="A915" s="67"/>
      <c r="B915" s="84" t="s">
        <v>835</v>
      </c>
      <c r="C915" s="20">
        <v>0</v>
      </c>
      <c r="D915" s="20">
        <v>0</v>
      </c>
      <c r="E915" s="20">
        <v>0</v>
      </c>
      <c r="F915" s="20">
        <v>0</v>
      </c>
      <c r="G915" s="20">
        <v>164</v>
      </c>
      <c r="H915" s="76">
        <f t="shared" si="56"/>
        <v>0</v>
      </c>
      <c r="I915" s="70">
        <f t="shared" si="57"/>
        <v>0</v>
      </c>
      <c r="J915" s="70">
        <f t="shared" si="58"/>
        <v>0</v>
      </c>
      <c r="K915" s="70">
        <f t="shared" si="59"/>
        <v>0</v>
      </c>
    </row>
    <row r="916" ht="20.25" customHeight="1" spans="1:11">
      <c r="A916" s="67"/>
      <c r="B916" s="84" t="s">
        <v>836</v>
      </c>
      <c r="C916" s="20">
        <v>0</v>
      </c>
      <c r="D916" s="20">
        <v>0</v>
      </c>
      <c r="E916" s="20">
        <v>0</v>
      </c>
      <c r="F916" s="20">
        <v>0</v>
      </c>
      <c r="G916" s="20">
        <v>0</v>
      </c>
      <c r="H916" s="76">
        <f t="shared" si="56"/>
        <v>0</v>
      </c>
      <c r="I916" s="70">
        <f t="shared" si="57"/>
        <v>0</v>
      </c>
      <c r="J916" s="70">
        <f t="shared" si="58"/>
        <v>0</v>
      </c>
      <c r="K916" s="70">
        <f t="shared" si="59"/>
        <v>0</v>
      </c>
    </row>
    <row r="917" ht="20.25" customHeight="1" spans="1:11">
      <c r="A917" s="67"/>
      <c r="B917" s="84" t="s">
        <v>837</v>
      </c>
      <c r="C917" s="20">
        <v>0</v>
      </c>
      <c r="D917" s="20">
        <v>0</v>
      </c>
      <c r="E917" s="20">
        <v>0</v>
      </c>
      <c r="F917" s="20">
        <v>0</v>
      </c>
      <c r="G917" s="20">
        <v>0</v>
      </c>
      <c r="H917" s="76">
        <f t="shared" si="56"/>
        <v>0</v>
      </c>
      <c r="I917" s="70">
        <f t="shared" si="57"/>
        <v>0</v>
      </c>
      <c r="J917" s="70">
        <f t="shared" si="58"/>
        <v>0</v>
      </c>
      <c r="K917" s="70">
        <f t="shared" si="59"/>
        <v>0</v>
      </c>
    </row>
    <row r="918" ht="20.25" customHeight="1" spans="1:11">
      <c r="A918" s="67"/>
      <c r="B918" s="84" t="s">
        <v>813</v>
      </c>
      <c r="C918" s="20">
        <v>0</v>
      </c>
      <c r="D918" s="20">
        <v>0</v>
      </c>
      <c r="E918" s="20">
        <v>0</v>
      </c>
      <c r="F918" s="20">
        <v>0</v>
      </c>
      <c r="G918" s="20">
        <v>0</v>
      </c>
      <c r="H918" s="76">
        <f t="shared" si="56"/>
        <v>0</v>
      </c>
      <c r="I918" s="70">
        <f t="shared" si="57"/>
        <v>0</v>
      </c>
      <c r="J918" s="70">
        <f t="shared" si="58"/>
        <v>0</v>
      </c>
      <c r="K918" s="70">
        <f t="shared" si="59"/>
        <v>0</v>
      </c>
    </row>
    <row r="919" ht="20.25" customHeight="1" spans="1:11">
      <c r="A919" s="67"/>
      <c r="B919" s="84" t="s">
        <v>838</v>
      </c>
      <c r="C919" s="20">
        <v>0</v>
      </c>
      <c r="D919" s="20">
        <v>0</v>
      </c>
      <c r="E919" s="20">
        <v>0</v>
      </c>
      <c r="F919" s="20">
        <v>0</v>
      </c>
      <c r="G919" s="20">
        <v>0</v>
      </c>
      <c r="H919" s="76">
        <f t="shared" si="56"/>
        <v>0</v>
      </c>
      <c r="I919" s="70">
        <f t="shared" si="57"/>
        <v>0</v>
      </c>
      <c r="J919" s="70">
        <f t="shared" si="58"/>
        <v>0</v>
      </c>
      <c r="K919" s="70">
        <f t="shared" si="59"/>
        <v>0</v>
      </c>
    </row>
    <row r="920" ht="20.25" customHeight="1" spans="1:11">
      <c r="A920" s="67"/>
      <c r="B920" s="84" t="s">
        <v>839</v>
      </c>
      <c r="C920" s="20">
        <v>0</v>
      </c>
      <c r="D920" s="20">
        <v>0</v>
      </c>
      <c r="E920" s="20">
        <v>0</v>
      </c>
      <c r="F920" s="20">
        <v>300</v>
      </c>
      <c r="G920" s="20">
        <v>30</v>
      </c>
      <c r="H920" s="76">
        <f t="shared" si="56"/>
        <v>0</v>
      </c>
      <c r="I920" s="70">
        <f t="shared" si="57"/>
        <v>0</v>
      </c>
      <c r="J920" s="70">
        <f t="shared" si="58"/>
        <v>0</v>
      </c>
      <c r="K920" s="70">
        <f t="shared" si="59"/>
        <v>10</v>
      </c>
    </row>
    <row r="921" ht="20.25" customHeight="1" spans="1:11">
      <c r="A921" s="67"/>
      <c r="B921" s="84" t="s">
        <v>840</v>
      </c>
      <c r="C921" s="20">
        <v>0</v>
      </c>
      <c r="D921" s="20">
        <v>0</v>
      </c>
      <c r="E921" s="20">
        <v>0</v>
      </c>
      <c r="F921" s="20">
        <v>0</v>
      </c>
      <c r="G921" s="20">
        <v>0</v>
      </c>
      <c r="H921" s="76">
        <f t="shared" si="56"/>
        <v>0</v>
      </c>
      <c r="I921" s="70">
        <f t="shared" si="57"/>
        <v>0</v>
      </c>
      <c r="J921" s="70">
        <f t="shared" si="58"/>
        <v>0</v>
      </c>
      <c r="K921" s="70">
        <f t="shared" si="59"/>
        <v>0</v>
      </c>
    </row>
    <row r="922" ht="20.25" customHeight="1" spans="1:11">
      <c r="A922" s="67"/>
      <c r="B922" s="84" t="s">
        <v>841</v>
      </c>
      <c r="C922" s="20">
        <v>0</v>
      </c>
      <c r="D922" s="20">
        <v>0</v>
      </c>
      <c r="E922" s="20">
        <v>0</v>
      </c>
      <c r="F922" s="20">
        <v>0</v>
      </c>
      <c r="G922" s="20">
        <v>0</v>
      </c>
      <c r="H922" s="76">
        <f t="shared" si="56"/>
        <v>0</v>
      </c>
      <c r="I922" s="70">
        <f t="shared" si="57"/>
        <v>0</v>
      </c>
      <c r="J922" s="70">
        <f t="shared" si="58"/>
        <v>0</v>
      </c>
      <c r="K922" s="70">
        <f t="shared" si="59"/>
        <v>0</v>
      </c>
    </row>
    <row r="923" ht="20.25" customHeight="1" spans="1:11">
      <c r="A923" s="67"/>
      <c r="B923" s="84" t="s">
        <v>842</v>
      </c>
      <c r="C923" s="20">
        <v>0</v>
      </c>
      <c r="D923" s="20">
        <v>0</v>
      </c>
      <c r="E923" s="20">
        <v>0</v>
      </c>
      <c r="F923" s="20">
        <v>50</v>
      </c>
      <c r="G923" s="20">
        <v>110</v>
      </c>
      <c r="H923" s="76">
        <f t="shared" si="56"/>
        <v>0</v>
      </c>
      <c r="I923" s="70">
        <f t="shared" si="57"/>
        <v>0</v>
      </c>
      <c r="J923" s="70">
        <f t="shared" si="58"/>
        <v>0</v>
      </c>
      <c r="K923" s="70">
        <f t="shared" si="59"/>
        <v>220</v>
      </c>
    </row>
    <row r="924" ht="20.25" customHeight="1" spans="1:11">
      <c r="A924" s="67"/>
      <c r="B924" s="84" t="s">
        <v>843</v>
      </c>
      <c r="C924" s="20">
        <v>0</v>
      </c>
      <c r="D924" s="20">
        <v>24403</v>
      </c>
      <c r="E924" s="20">
        <v>26654</v>
      </c>
      <c r="F924" s="20">
        <v>29767</v>
      </c>
      <c r="G924" s="20">
        <v>26654</v>
      </c>
      <c r="H924" s="76">
        <f t="shared" si="56"/>
        <v>0</v>
      </c>
      <c r="I924" s="70">
        <f t="shared" si="57"/>
        <v>109.224275703807</v>
      </c>
      <c r="J924" s="70">
        <f t="shared" si="58"/>
        <v>100</v>
      </c>
      <c r="K924" s="70">
        <f t="shared" si="59"/>
        <v>89.5421103907011</v>
      </c>
    </row>
    <row r="925" ht="20.25" customHeight="1" spans="1:11">
      <c r="A925" s="67"/>
      <c r="B925" s="84" t="s">
        <v>147</v>
      </c>
      <c r="C925" s="20">
        <v>0</v>
      </c>
      <c r="D925" s="20">
        <v>0</v>
      </c>
      <c r="E925" s="20">
        <v>0</v>
      </c>
      <c r="F925" s="20">
        <v>184</v>
      </c>
      <c r="G925" s="20">
        <v>238</v>
      </c>
      <c r="H925" s="76">
        <f t="shared" si="56"/>
        <v>0</v>
      </c>
      <c r="I925" s="70">
        <f t="shared" si="57"/>
        <v>0</v>
      </c>
      <c r="J925" s="70">
        <f t="shared" si="58"/>
        <v>0</v>
      </c>
      <c r="K925" s="70">
        <f t="shared" si="59"/>
        <v>129.347826086957</v>
      </c>
    </row>
    <row r="926" ht="20.25" customHeight="1" spans="1:11">
      <c r="A926" s="67"/>
      <c r="B926" s="84" t="s">
        <v>148</v>
      </c>
      <c r="C926" s="20">
        <v>0</v>
      </c>
      <c r="D926" s="20">
        <v>0</v>
      </c>
      <c r="E926" s="20">
        <v>0</v>
      </c>
      <c r="F926" s="20">
        <v>0</v>
      </c>
      <c r="G926" s="20">
        <v>0</v>
      </c>
      <c r="H926" s="76">
        <f t="shared" si="56"/>
        <v>0</v>
      </c>
      <c r="I926" s="70">
        <f t="shared" si="57"/>
        <v>0</v>
      </c>
      <c r="J926" s="70">
        <f t="shared" si="58"/>
        <v>0</v>
      </c>
      <c r="K926" s="70">
        <f t="shared" si="59"/>
        <v>0</v>
      </c>
    </row>
    <row r="927" ht="20.25" customHeight="1" spans="1:11">
      <c r="A927" s="67"/>
      <c r="B927" s="84" t="s">
        <v>149</v>
      </c>
      <c r="C927" s="20">
        <v>0</v>
      </c>
      <c r="D927" s="20">
        <v>0</v>
      </c>
      <c r="E927" s="20">
        <v>0</v>
      </c>
      <c r="F927" s="20">
        <v>0</v>
      </c>
      <c r="G927" s="20">
        <v>0</v>
      </c>
      <c r="H927" s="76">
        <f t="shared" si="56"/>
        <v>0</v>
      </c>
      <c r="I927" s="70">
        <f t="shared" si="57"/>
        <v>0</v>
      </c>
      <c r="J927" s="70">
        <f t="shared" si="58"/>
        <v>0</v>
      </c>
      <c r="K927" s="70">
        <f t="shared" si="59"/>
        <v>0</v>
      </c>
    </row>
    <row r="928" ht="20.25" customHeight="1" spans="1:11">
      <c r="A928" s="67"/>
      <c r="B928" s="84" t="s">
        <v>844</v>
      </c>
      <c r="C928" s="20">
        <v>0</v>
      </c>
      <c r="D928" s="20">
        <v>0</v>
      </c>
      <c r="E928" s="20">
        <v>0</v>
      </c>
      <c r="F928" s="20">
        <v>14144</v>
      </c>
      <c r="G928" s="20">
        <v>15928</v>
      </c>
      <c r="H928" s="76">
        <f t="shared" si="56"/>
        <v>0</v>
      </c>
      <c r="I928" s="70">
        <f t="shared" si="57"/>
        <v>0</v>
      </c>
      <c r="J928" s="70">
        <f t="shared" si="58"/>
        <v>0</v>
      </c>
      <c r="K928" s="70">
        <f t="shared" si="59"/>
        <v>112.613122171946</v>
      </c>
    </row>
    <row r="929" ht="20.25" customHeight="1" spans="1:11">
      <c r="A929" s="67"/>
      <c r="B929" s="84" t="s">
        <v>845</v>
      </c>
      <c r="C929" s="20">
        <v>0</v>
      </c>
      <c r="D929" s="20">
        <v>0</v>
      </c>
      <c r="E929" s="20">
        <v>0</v>
      </c>
      <c r="F929" s="20">
        <v>1646</v>
      </c>
      <c r="G929" s="20">
        <v>3589</v>
      </c>
      <c r="H929" s="76">
        <f t="shared" si="56"/>
        <v>0</v>
      </c>
      <c r="I929" s="70">
        <f t="shared" si="57"/>
        <v>0</v>
      </c>
      <c r="J929" s="70">
        <f t="shared" si="58"/>
        <v>0</v>
      </c>
      <c r="K929" s="70">
        <f t="shared" si="59"/>
        <v>218.043742405832</v>
      </c>
    </row>
    <row r="930" ht="20.25" customHeight="1" spans="1:11">
      <c r="A930" s="67"/>
      <c r="B930" s="84" t="s">
        <v>846</v>
      </c>
      <c r="C930" s="20">
        <v>0</v>
      </c>
      <c r="D930" s="20">
        <v>0</v>
      </c>
      <c r="E930" s="20">
        <v>0</v>
      </c>
      <c r="F930" s="20">
        <v>0</v>
      </c>
      <c r="G930" s="20">
        <v>0</v>
      </c>
      <c r="H930" s="76">
        <f t="shared" si="56"/>
        <v>0</v>
      </c>
      <c r="I930" s="70">
        <f t="shared" si="57"/>
        <v>0</v>
      </c>
      <c r="J930" s="70">
        <f t="shared" si="58"/>
        <v>0</v>
      </c>
      <c r="K930" s="70">
        <f t="shared" si="59"/>
        <v>0</v>
      </c>
    </row>
    <row r="931" ht="20.25" customHeight="1" spans="1:11">
      <c r="A931" s="67"/>
      <c r="B931" s="84" t="s">
        <v>847</v>
      </c>
      <c r="C931" s="20">
        <v>0</v>
      </c>
      <c r="D931" s="20">
        <v>0</v>
      </c>
      <c r="E931" s="20">
        <v>0</v>
      </c>
      <c r="F931" s="20">
        <v>287</v>
      </c>
      <c r="G931" s="20">
        <v>51</v>
      </c>
      <c r="H931" s="76">
        <f t="shared" si="56"/>
        <v>0</v>
      </c>
      <c r="I931" s="70">
        <f t="shared" si="57"/>
        <v>0</v>
      </c>
      <c r="J931" s="70">
        <f t="shared" si="58"/>
        <v>0</v>
      </c>
      <c r="K931" s="70">
        <f t="shared" si="59"/>
        <v>17.7700348432056</v>
      </c>
    </row>
    <row r="932" ht="20.25" customHeight="1" spans="1:11">
      <c r="A932" s="67"/>
      <c r="B932" s="84" t="s">
        <v>848</v>
      </c>
      <c r="C932" s="20">
        <v>0</v>
      </c>
      <c r="D932" s="20">
        <v>0</v>
      </c>
      <c r="E932" s="20">
        <v>0</v>
      </c>
      <c r="F932" s="20">
        <v>0</v>
      </c>
      <c r="G932" s="20">
        <v>0</v>
      </c>
      <c r="H932" s="76">
        <f t="shared" si="56"/>
        <v>0</v>
      </c>
      <c r="I932" s="70">
        <f t="shared" si="57"/>
        <v>0</v>
      </c>
      <c r="J932" s="70">
        <f t="shared" si="58"/>
        <v>0</v>
      </c>
      <c r="K932" s="70">
        <f t="shared" si="59"/>
        <v>0</v>
      </c>
    </row>
    <row r="933" ht="20.25" customHeight="1" spans="1:11">
      <c r="A933" s="67"/>
      <c r="B933" s="84" t="s">
        <v>156</v>
      </c>
      <c r="C933" s="20">
        <v>0</v>
      </c>
      <c r="D933" s="20">
        <v>0</v>
      </c>
      <c r="E933" s="20">
        <v>0</v>
      </c>
      <c r="F933" s="20">
        <v>48</v>
      </c>
      <c r="G933" s="20">
        <v>0</v>
      </c>
      <c r="H933" s="76">
        <f t="shared" si="56"/>
        <v>0</v>
      </c>
      <c r="I933" s="70">
        <f t="shared" si="57"/>
        <v>0</v>
      </c>
      <c r="J933" s="70">
        <f t="shared" si="58"/>
        <v>0</v>
      </c>
      <c r="K933" s="70">
        <f t="shared" si="59"/>
        <v>0</v>
      </c>
    </row>
    <row r="934" ht="20.25" customHeight="1" spans="1:11">
      <c r="A934" s="67"/>
      <c r="B934" s="84" t="s">
        <v>849</v>
      </c>
      <c r="C934" s="20">
        <v>0</v>
      </c>
      <c r="D934" s="20">
        <v>0</v>
      </c>
      <c r="E934" s="20">
        <v>0</v>
      </c>
      <c r="F934" s="20">
        <v>13458</v>
      </c>
      <c r="G934" s="20">
        <v>6848</v>
      </c>
      <c r="H934" s="76">
        <f t="shared" si="56"/>
        <v>0</v>
      </c>
      <c r="I934" s="70">
        <f t="shared" si="57"/>
        <v>0</v>
      </c>
      <c r="J934" s="70">
        <f t="shared" si="58"/>
        <v>0</v>
      </c>
      <c r="K934" s="70">
        <f t="shared" si="59"/>
        <v>50.8842324268093</v>
      </c>
    </row>
    <row r="935" ht="20.25" customHeight="1" spans="1:11">
      <c r="A935" s="67"/>
      <c r="B935" s="84" t="s">
        <v>850</v>
      </c>
      <c r="C935" s="20">
        <v>0</v>
      </c>
      <c r="D935" s="20">
        <v>3095</v>
      </c>
      <c r="E935" s="20">
        <v>5175</v>
      </c>
      <c r="F935" s="20">
        <v>2251</v>
      </c>
      <c r="G935" s="20">
        <v>5175</v>
      </c>
      <c r="H935" s="76">
        <f t="shared" si="56"/>
        <v>0</v>
      </c>
      <c r="I935" s="70">
        <f t="shared" si="57"/>
        <v>167.205169628433</v>
      </c>
      <c r="J935" s="70">
        <f t="shared" si="58"/>
        <v>100</v>
      </c>
      <c r="K935" s="70">
        <f t="shared" si="59"/>
        <v>229.897823189693</v>
      </c>
    </row>
    <row r="936" ht="20.25" customHeight="1" spans="1:11">
      <c r="A936" s="67"/>
      <c r="B936" s="84" t="s">
        <v>851</v>
      </c>
      <c r="C936" s="20">
        <v>0</v>
      </c>
      <c r="D936" s="20">
        <v>0</v>
      </c>
      <c r="E936" s="20">
        <v>0</v>
      </c>
      <c r="F936" s="20">
        <v>450</v>
      </c>
      <c r="G936" s="20">
        <v>140</v>
      </c>
      <c r="H936" s="76">
        <f t="shared" si="56"/>
        <v>0</v>
      </c>
      <c r="I936" s="70">
        <f t="shared" si="57"/>
        <v>0</v>
      </c>
      <c r="J936" s="70">
        <f t="shared" si="58"/>
        <v>0</v>
      </c>
      <c r="K936" s="70">
        <f t="shared" si="59"/>
        <v>31.1111111111111</v>
      </c>
    </row>
    <row r="937" ht="20.25" customHeight="1" spans="1:11">
      <c r="A937" s="67"/>
      <c r="B937" s="84" t="s">
        <v>852</v>
      </c>
      <c r="C937" s="20">
        <v>0</v>
      </c>
      <c r="D937" s="20">
        <v>0</v>
      </c>
      <c r="E937" s="20">
        <v>0</v>
      </c>
      <c r="F937" s="20">
        <v>0</v>
      </c>
      <c r="G937" s="20">
        <v>0</v>
      </c>
      <c r="H937" s="76">
        <f t="shared" si="56"/>
        <v>0</v>
      </c>
      <c r="I937" s="70">
        <f t="shared" si="57"/>
        <v>0</v>
      </c>
      <c r="J937" s="70">
        <f t="shared" si="58"/>
        <v>0</v>
      </c>
      <c r="K937" s="70">
        <f t="shared" si="59"/>
        <v>0</v>
      </c>
    </row>
    <row r="938" ht="20.25" customHeight="1" spans="1:11">
      <c r="A938" s="67"/>
      <c r="B938" s="84" t="s">
        <v>853</v>
      </c>
      <c r="C938" s="20">
        <v>0</v>
      </c>
      <c r="D938" s="20">
        <v>0</v>
      </c>
      <c r="E938" s="20">
        <v>0</v>
      </c>
      <c r="F938" s="20">
        <v>1777</v>
      </c>
      <c r="G938" s="20">
        <v>3555</v>
      </c>
      <c r="H938" s="76">
        <f t="shared" si="56"/>
        <v>0</v>
      </c>
      <c r="I938" s="70">
        <f t="shared" si="57"/>
        <v>0</v>
      </c>
      <c r="J938" s="70">
        <f t="shared" si="58"/>
        <v>0</v>
      </c>
      <c r="K938" s="70">
        <f t="shared" si="59"/>
        <v>200.056274620146</v>
      </c>
    </row>
    <row r="939" ht="20.25" customHeight="1" spans="1:11">
      <c r="A939" s="67"/>
      <c r="B939" s="84" t="s">
        <v>854</v>
      </c>
      <c r="C939" s="20">
        <v>0</v>
      </c>
      <c r="D939" s="20">
        <v>0</v>
      </c>
      <c r="E939" s="20">
        <v>0</v>
      </c>
      <c r="F939" s="20">
        <v>0</v>
      </c>
      <c r="G939" s="20">
        <v>1480</v>
      </c>
      <c r="H939" s="76">
        <f t="shared" si="56"/>
        <v>0</v>
      </c>
      <c r="I939" s="70">
        <f t="shared" si="57"/>
        <v>0</v>
      </c>
      <c r="J939" s="70">
        <f t="shared" si="58"/>
        <v>0</v>
      </c>
      <c r="K939" s="70">
        <f t="shared" si="59"/>
        <v>0</v>
      </c>
    </row>
    <row r="940" ht="20.25" customHeight="1" spans="1:11">
      <c r="A940" s="67"/>
      <c r="B940" s="84" t="s">
        <v>855</v>
      </c>
      <c r="C940" s="20">
        <v>0</v>
      </c>
      <c r="D940" s="20">
        <v>0</v>
      </c>
      <c r="E940" s="20">
        <v>0</v>
      </c>
      <c r="F940" s="20">
        <v>0</v>
      </c>
      <c r="G940" s="20">
        <v>0</v>
      </c>
      <c r="H940" s="76">
        <f t="shared" si="56"/>
        <v>0</v>
      </c>
      <c r="I940" s="70">
        <f t="shared" si="57"/>
        <v>0</v>
      </c>
      <c r="J940" s="70">
        <f t="shared" si="58"/>
        <v>0</v>
      </c>
      <c r="K940" s="70">
        <f t="shared" si="59"/>
        <v>0</v>
      </c>
    </row>
    <row r="941" ht="20.25" customHeight="1" spans="1:11">
      <c r="A941" s="67"/>
      <c r="B941" s="84" t="s">
        <v>856</v>
      </c>
      <c r="C941" s="20">
        <v>0</v>
      </c>
      <c r="D941" s="20">
        <v>0</v>
      </c>
      <c r="E941" s="20">
        <v>0</v>
      </c>
      <c r="F941" s="20">
        <v>24</v>
      </c>
      <c r="G941" s="20">
        <v>0</v>
      </c>
      <c r="H941" s="76">
        <f t="shared" si="56"/>
        <v>0</v>
      </c>
      <c r="I941" s="70">
        <f t="shared" si="57"/>
        <v>0</v>
      </c>
      <c r="J941" s="70">
        <f t="shared" si="58"/>
        <v>0</v>
      </c>
      <c r="K941" s="70">
        <f t="shared" si="59"/>
        <v>0</v>
      </c>
    </row>
    <row r="942" ht="20.25" customHeight="1" spans="1:11">
      <c r="A942" s="67"/>
      <c r="B942" s="84" t="s">
        <v>857</v>
      </c>
      <c r="C942" s="20">
        <v>0</v>
      </c>
      <c r="D942" s="20">
        <v>430</v>
      </c>
      <c r="E942" s="20">
        <v>979</v>
      </c>
      <c r="F942" s="20">
        <v>1337</v>
      </c>
      <c r="G942" s="20">
        <v>979</v>
      </c>
      <c r="H942" s="76">
        <f t="shared" si="56"/>
        <v>0</v>
      </c>
      <c r="I942" s="70">
        <f t="shared" si="57"/>
        <v>227.674418604651</v>
      </c>
      <c r="J942" s="70">
        <f t="shared" si="58"/>
        <v>100</v>
      </c>
      <c r="K942" s="70">
        <f t="shared" si="59"/>
        <v>73.2236350037397</v>
      </c>
    </row>
    <row r="943" ht="20.25" customHeight="1" spans="1:11">
      <c r="A943" s="67"/>
      <c r="B943" s="84" t="s">
        <v>858</v>
      </c>
      <c r="C943" s="20">
        <v>0</v>
      </c>
      <c r="D943" s="20">
        <v>0</v>
      </c>
      <c r="E943" s="20">
        <v>0</v>
      </c>
      <c r="F943" s="20">
        <v>200</v>
      </c>
      <c r="G943" s="20">
        <v>400</v>
      </c>
      <c r="H943" s="76">
        <f t="shared" si="56"/>
        <v>0</v>
      </c>
      <c r="I943" s="70">
        <f t="shared" si="57"/>
        <v>0</v>
      </c>
      <c r="J943" s="70">
        <f t="shared" si="58"/>
        <v>0</v>
      </c>
      <c r="K943" s="70">
        <f t="shared" si="59"/>
        <v>200</v>
      </c>
    </row>
    <row r="944" ht="20.25" customHeight="1" spans="1:11">
      <c r="A944" s="67"/>
      <c r="B944" s="84" t="s">
        <v>859</v>
      </c>
      <c r="C944" s="20">
        <v>0</v>
      </c>
      <c r="D944" s="20">
        <v>0</v>
      </c>
      <c r="E944" s="20">
        <v>0</v>
      </c>
      <c r="F944" s="20">
        <v>498</v>
      </c>
      <c r="G944" s="20">
        <v>160</v>
      </c>
      <c r="H944" s="76">
        <f t="shared" si="56"/>
        <v>0</v>
      </c>
      <c r="I944" s="70">
        <f t="shared" si="57"/>
        <v>0</v>
      </c>
      <c r="J944" s="70">
        <f t="shared" si="58"/>
        <v>0</v>
      </c>
      <c r="K944" s="70">
        <f t="shared" si="59"/>
        <v>32.1285140562249</v>
      </c>
    </row>
    <row r="945" ht="20.25" customHeight="1" spans="1:11">
      <c r="A945" s="67"/>
      <c r="B945" s="84" t="s">
        <v>860</v>
      </c>
      <c r="C945" s="20">
        <v>0</v>
      </c>
      <c r="D945" s="20">
        <v>0</v>
      </c>
      <c r="E945" s="20">
        <v>0</v>
      </c>
      <c r="F945" s="20">
        <v>639</v>
      </c>
      <c r="G945" s="20">
        <v>311</v>
      </c>
      <c r="H945" s="76">
        <f t="shared" si="56"/>
        <v>0</v>
      </c>
      <c r="I945" s="70">
        <f t="shared" si="57"/>
        <v>0</v>
      </c>
      <c r="J945" s="70">
        <f t="shared" si="58"/>
        <v>0</v>
      </c>
      <c r="K945" s="70">
        <f t="shared" si="59"/>
        <v>48.6697965571205</v>
      </c>
    </row>
    <row r="946" ht="20.25" customHeight="1" spans="1:11">
      <c r="A946" s="67"/>
      <c r="B946" s="84" t="s">
        <v>861</v>
      </c>
      <c r="C946" s="20">
        <v>0</v>
      </c>
      <c r="D946" s="20">
        <v>0</v>
      </c>
      <c r="E946" s="20">
        <v>0</v>
      </c>
      <c r="F946" s="20">
        <v>0</v>
      </c>
      <c r="G946" s="20">
        <v>0</v>
      </c>
      <c r="H946" s="76">
        <f t="shared" si="56"/>
        <v>0</v>
      </c>
      <c r="I946" s="70">
        <f t="shared" si="57"/>
        <v>0</v>
      </c>
      <c r="J946" s="70">
        <f t="shared" si="58"/>
        <v>0</v>
      </c>
      <c r="K946" s="70">
        <f t="shared" si="59"/>
        <v>0</v>
      </c>
    </row>
    <row r="947" ht="20.25" customHeight="1" spans="1:11">
      <c r="A947" s="67"/>
      <c r="B947" s="84" t="s">
        <v>862</v>
      </c>
      <c r="C947" s="20">
        <v>0</v>
      </c>
      <c r="D947" s="20">
        <v>0</v>
      </c>
      <c r="E947" s="20">
        <v>0</v>
      </c>
      <c r="F947" s="20">
        <v>0</v>
      </c>
      <c r="G947" s="20">
        <v>108</v>
      </c>
      <c r="H947" s="76">
        <f t="shared" si="56"/>
        <v>0</v>
      </c>
      <c r="I947" s="70">
        <f t="shared" si="57"/>
        <v>0</v>
      </c>
      <c r="J947" s="70">
        <f t="shared" si="58"/>
        <v>0</v>
      </c>
      <c r="K947" s="70">
        <f t="shared" si="59"/>
        <v>0</v>
      </c>
    </row>
    <row r="948" ht="20.25" customHeight="1" spans="1:11">
      <c r="A948" s="67"/>
      <c r="B948" s="84" t="s">
        <v>863</v>
      </c>
      <c r="C948" s="20">
        <v>0</v>
      </c>
      <c r="D948" s="20">
        <v>0</v>
      </c>
      <c r="E948" s="20">
        <v>0</v>
      </c>
      <c r="F948" s="20">
        <v>0</v>
      </c>
      <c r="G948" s="20">
        <v>0</v>
      </c>
      <c r="H948" s="76">
        <f t="shared" si="56"/>
        <v>0</v>
      </c>
      <c r="I948" s="70">
        <f t="shared" si="57"/>
        <v>0</v>
      </c>
      <c r="J948" s="70">
        <f t="shared" si="58"/>
        <v>0</v>
      </c>
      <c r="K948" s="70">
        <f t="shared" si="59"/>
        <v>0</v>
      </c>
    </row>
    <row r="949" ht="20.25" customHeight="1" spans="1:11">
      <c r="A949" s="67"/>
      <c r="B949" s="84" t="s">
        <v>864</v>
      </c>
      <c r="C949" s="20">
        <v>0</v>
      </c>
      <c r="D949" s="20">
        <v>0</v>
      </c>
      <c r="E949" s="20">
        <v>0</v>
      </c>
      <c r="F949" s="20">
        <v>0</v>
      </c>
      <c r="G949" s="20">
        <v>0</v>
      </c>
      <c r="H949" s="76">
        <f t="shared" si="56"/>
        <v>0</v>
      </c>
      <c r="I949" s="70">
        <f t="shared" si="57"/>
        <v>0</v>
      </c>
      <c r="J949" s="70">
        <f t="shared" si="58"/>
        <v>0</v>
      </c>
      <c r="K949" s="70">
        <f t="shared" si="59"/>
        <v>0</v>
      </c>
    </row>
    <row r="950" ht="20.25" customHeight="1" spans="1:11">
      <c r="A950" s="67"/>
      <c r="B950" s="84" t="s">
        <v>865</v>
      </c>
      <c r="C950" s="20">
        <v>0</v>
      </c>
      <c r="D950" s="20">
        <v>0</v>
      </c>
      <c r="E950" s="20">
        <v>0</v>
      </c>
      <c r="F950" s="20">
        <v>0</v>
      </c>
      <c r="G950" s="20">
        <v>0</v>
      </c>
      <c r="H950" s="76">
        <f t="shared" si="56"/>
        <v>0</v>
      </c>
      <c r="I950" s="70">
        <f t="shared" si="57"/>
        <v>0</v>
      </c>
      <c r="J950" s="70">
        <f t="shared" si="58"/>
        <v>0</v>
      </c>
      <c r="K950" s="70">
        <f t="shared" si="59"/>
        <v>0</v>
      </c>
    </row>
    <row r="951" ht="20.25" customHeight="1" spans="1:11">
      <c r="A951" s="67"/>
      <c r="B951" s="84" t="s">
        <v>866</v>
      </c>
      <c r="C951" s="20">
        <v>0</v>
      </c>
      <c r="D951" s="20">
        <v>0</v>
      </c>
      <c r="E951" s="20">
        <v>303</v>
      </c>
      <c r="F951" s="20">
        <v>310</v>
      </c>
      <c r="G951" s="20">
        <v>303</v>
      </c>
      <c r="H951" s="76">
        <f t="shared" si="56"/>
        <v>0</v>
      </c>
      <c r="I951" s="70">
        <f t="shared" si="57"/>
        <v>0</v>
      </c>
      <c r="J951" s="70">
        <f t="shared" si="58"/>
        <v>100</v>
      </c>
      <c r="K951" s="70">
        <f t="shared" si="59"/>
        <v>97.741935483871</v>
      </c>
    </row>
    <row r="952" ht="20.25" customHeight="1" spans="1:11">
      <c r="A952" s="67"/>
      <c r="B952" s="84" t="s">
        <v>867</v>
      </c>
      <c r="C952" s="20">
        <v>0</v>
      </c>
      <c r="D952" s="20">
        <v>0</v>
      </c>
      <c r="E952" s="20">
        <v>0</v>
      </c>
      <c r="F952" s="20">
        <v>0</v>
      </c>
      <c r="G952" s="20">
        <v>0</v>
      </c>
      <c r="H952" s="76">
        <f t="shared" si="56"/>
        <v>0</v>
      </c>
      <c r="I952" s="70">
        <f t="shared" si="57"/>
        <v>0</v>
      </c>
      <c r="J952" s="70">
        <f t="shared" si="58"/>
        <v>0</v>
      </c>
      <c r="K952" s="70">
        <f t="shared" si="59"/>
        <v>0</v>
      </c>
    </row>
    <row r="953" ht="20.25" customHeight="1" spans="1:11">
      <c r="A953" s="67"/>
      <c r="B953" s="84" t="s">
        <v>868</v>
      </c>
      <c r="C953" s="20">
        <v>0</v>
      </c>
      <c r="D953" s="20">
        <v>0</v>
      </c>
      <c r="E953" s="20">
        <v>0</v>
      </c>
      <c r="F953" s="20">
        <v>310</v>
      </c>
      <c r="G953" s="20">
        <v>303</v>
      </c>
      <c r="H953" s="76">
        <f t="shared" si="56"/>
        <v>0</v>
      </c>
      <c r="I953" s="70">
        <f t="shared" si="57"/>
        <v>0</v>
      </c>
      <c r="J953" s="70">
        <f t="shared" si="58"/>
        <v>0</v>
      </c>
      <c r="K953" s="70">
        <f t="shared" si="59"/>
        <v>97.741935483871</v>
      </c>
    </row>
    <row r="954" ht="20.25" customHeight="1" spans="1:11">
      <c r="A954" s="67" t="s">
        <v>869</v>
      </c>
      <c r="B954" s="84" t="s">
        <v>109</v>
      </c>
      <c r="C954" s="20">
        <v>0</v>
      </c>
      <c r="D954" s="20">
        <v>986</v>
      </c>
      <c r="E954" s="20">
        <v>3925</v>
      </c>
      <c r="F954" s="20">
        <v>6252</v>
      </c>
      <c r="G954" s="20">
        <v>3925</v>
      </c>
      <c r="H954" s="76">
        <f t="shared" si="56"/>
        <v>0</v>
      </c>
      <c r="I954" s="70">
        <f t="shared" si="57"/>
        <v>398.073022312373</v>
      </c>
      <c r="J954" s="70">
        <f t="shared" si="58"/>
        <v>100</v>
      </c>
      <c r="K954" s="70">
        <f t="shared" si="59"/>
        <v>62.7799104286628</v>
      </c>
    </row>
    <row r="955" ht="20.25" customHeight="1" spans="1:11">
      <c r="A955" s="67"/>
      <c r="B955" s="84" t="s">
        <v>870</v>
      </c>
      <c r="C955" s="20">
        <v>0</v>
      </c>
      <c r="D955" s="20">
        <v>986</v>
      </c>
      <c r="E955" s="20">
        <v>3101</v>
      </c>
      <c r="F955" s="20">
        <v>4157</v>
      </c>
      <c r="G955" s="20">
        <v>3101</v>
      </c>
      <c r="H955" s="76">
        <f t="shared" si="56"/>
        <v>0</v>
      </c>
      <c r="I955" s="70">
        <f t="shared" si="57"/>
        <v>314.503042596349</v>
      </c>
      <c r="J955" s="70">
        <f t="shared" si="58"/>
        <v>100</v>
      </c>
      <c r="K955" s="70">
        <f t="shared" si="59"/>
        <v>74.5970651912437</v>
      </c>
    </row>
    <row r="956" ht="20.25" customHeight="1" spans="1:11">
      <c r="A956" s="67"/>
      <c r="B956" s="84" t="s">
        <v>147</v>
      </c>
      <c r="C956" s="20">
        <v>0</v>
      </c>
      <c r="D956" s="20">
        <v>0</v>
      </c>
      <c r="E956" s="20">
        <v>0</v>
      </c>
      <c r="F956" s="20">
        <v>220</v>
      </c>
      <c r="G956" s="20">
        <v>168</v>
      </c>
      <c r="H956" s="76">
        <f t="shared" si="56"/>
        <v>0</v>
      </c>
      <c r="I956" s="70">
        <f t="shared" si="57"/>
        <v>0</v>
      </c>
      <c r="J956" s="70">
        <f t="shared" si="58"/>
        <v>0</v>
      </c>
      <c r="K956" s="70">
        <f t="shared" si="59"/>
        <v>76.3636363636364</v>
      </c>
    </row>
    <row r="957" ht="20.25" customHeight="1" spans="1:11">
      <c r="A957" s="67"/>
      <c r="B957" s="84" t="s">
        <v>148</v>
      </c>
      <c r="C957" s="20">
        <v>0</v>
      </c>
      <c r="D957" s="20">
        <v>0</v>
      </c>
      <c r="E957" s="20">
        <v>0</v>
      </c>
      <c r="F957" s="20">
        <v>0</v>
      </c>
      <c r="G957" s="20">
        <v>0</v>
      </c>
      <c r="H957" s="76">
        <f t="shared" si="56"/>
        <v>0</v>
      </c>
      <c r="I957" s="70">
        <f t="shared" si="57"/>
        <v>0</v>
      </c>
      <c r="J957" s="70">
        <f t="shared" si="58"/>
        <v>0</v>
      </c>
      <c r="K957" s="70">
        <f t="shared" si="59"/>
        <v>0</v>
      </c>
    </row>
    <row r="958" ht="20.25" customHeight="1" spans="1:11">
      <c r="A958" s="67"/>
      <c r="B958" s="84" t="s">
        <v>149</v>
      </c>
      <c r="C958" s="20">
        <v>0</v>
      </c>
      <c r="D958" s="20">
        <v>0</v>
      </c>
      <c r="E958" s="20">
        <v>0</v>
      </c>
      <c r="F958" s="20">
        <v>0</v>
      </c>
      <c r="G958" s="20">
        <v>0</v>
      </c>
      <c r="H958" s="76">
        <f t="shared" si="56"/>
        <v>0</v>
      </c>
      <c r="I958" s="70">
        <f t="shared" si="57"/>
        <v>0</v>
      </c>
      <c r="J958" s="70">
        <f t="shared" si="58"/>
        <v>0</v>
      </c>
      <c r="K958" s="70">
        <f t="shared" si="59"/>
        <v>0</v>
      </c>
    </row>
    <row r="959" ht="20.25" customHeight="1" spans="1:11">
      <c r="A959" s="67"/>
      <c r="B959" s="84" t="s">
        <v>871</v>
      </c>
      <c r="C959" s="20">
        <v>0</v>
      </c>
      <c r="D959" s="20">
        <v>0</v>
      </c>
      <c r="E959" s="20">
        <v>0</v>
      </c>
      <c r="F959" s="20">
        <v>221</v>
      </c>
      <c r="G959" s="20">
        <v>795</v>
      </c>
      <c r="H959" s="76">
        <f t="shared" si="56"/>
        <v>0</v>
      </c>
      <c r="I959" s="70">
        <f t="shared" si="57"/>
        <v>0</v>
      </c>
      <c r="J959" s="70">
        <f t="shared" si="58"/>
        <v>0</v>
      </c>
      <c r="K959" s="70">
        <f t="shared" si="59"/>
        <v>359.72850678733</v>
      </c>
    </row>
    <row r="960" ht="20.25" customHeight="1" spans="1:11">
      <c r="A960" s="67"/>
      <c r="B960" s="84" t="s">
        <v>872</v>
      </c>
      <c r="C960" s="20">
        <v>0</v>
      </c>
      <c r="D960" s="20">
        <v>0</v>
      </c>
      <c r="E960" s="20">
        <v>0</v>
      </c>
      <c r="F960" s="20">
        <v>1100</v>
      </c>
      <c r="G960" s="20">
        <v>883</v>
      </c>
      <c r="H960" s="76">
        <f t="shared" si="56"/>
        <v>0</v>
      </c>
      <c r="I960" s="70">
        <f t="shared" si="57"/>
        <v>0</v>
      </c>
      <c r="J960" s="70">
        <f t="shared" si="58"/>
        <v>0</v>
      </c>
      <c r="K960" s="70">
        <f t="shared" si="59"/>
        <v>80.2727272727273</v>
      </c>
    </row>
    <row r="961" ht="20.25" customHeight="1" spans="1:11">
      <c r="A961" s="67"/>
      <c r="B961" s="84" t="s">
        <v>873</v>
      </c>
      <c r="C961" s="20">
        <v>0</v>
      </c>
      <c r="D961" s="20">
        <v>0</v>
      </c>
      <c r="E961" s="20">
        <v>0</v>
      </c>
      <c r="F961" s="20">
        <v>0</v>
      </c>
      <c r="G961" s="20">
        <v>0</v>
      </c>
      <c r="H961" s="76">
        <f t="shared" si="56"/>
        <v>0</v>
      </c>
      <c r="I961" s="70">
        <f t="shared" si="57"/>
        <v>0</v>
      </c>
      <c r="J961" s="70">
        <f t="shared" si="58"/>
        <v>0</v>
      </c>
      <c r="K961" s="70">
        <f t="shared" si="59"/>
        <v>0</v>
      </c>
    </row>
    <row r="962" ht="20.25" customHeight="1" spans="1:11">
      <c r="A962" s="67"/>
      <c r="B962" s="84" t="s">
        <v>874</v>
      </c>
      <c r="C962" s="20">
        <v>0</v>
      </c>
      <c r="D962" s="20">
        <v>0</v>
      </c>
      <c r="E962" s="20">
        <v>0</v>
      </c>
      <c r="F962" s="20">
        <v>0</v>
      </c>
      <c r="G962" s="20">
        <v>0</v>
      </c>
      <c r="H962" s="76">
        <f t="shared" si="56"/>
        <v>0</v>
      </c>
      <c r="I962" s="70">
        <f t="shared" si="57"/>
        <v>0</v>
      </c>
      <c r="J962" s="70">
        <f t="shared" si="58"/>
        <v>0</v>
      </c>
      <c r="K962" s="70">
        <f t="shared" si="59"/>
        <v>0</v>
      </c>
    </row>
    <row r="963" ht="20.25" customHeight="1" spans="1:11">
      <c r="A963" s="67"/>
      <c r="B963" s="84" t="s">
        <v>875</v>
      </c>
      <c r="C963" s="20">
        <v>0</v>
      </c>
      <c r="D963" s="20">
        <v>0</v>
      </c>
      <c r="E963" s="20">
        <v>0</v>
      </c>
      <c r="F963" s="20">
        <v>0</v>
      </c>
      <c r="G963" s="20">
        <v>0</v>
      </c>
      <c r="H963" s="76">
        <f t="shared" si="56"/>
        <v>0</v>
      </c>
      <c r="I963" s="70">
        <f t="shared" si="57"/>
        <v>0</v>
      </c>
      <c r="J963" s="70">
        <f t="shared" si="58"/>
        <v>0</v>
      </c>
      <c r="K963" s="70">
        <f t="shared" si="59"/>
        <v>0</v>
      </c>
    </row>
    <row r="964" ht="20.25" customHeight="1" spans="1:11">
      <c r="A964" s="67"/>
      <c r="B964" s="84" t="s">
        <v>876</v>
      </c>
      <c r="C964" s="20">
        <v>0</v>
      </c>
      <c r="D964" s="20">
        <v>0</v>
      </c>
      <c r="E964" s="20">
        <v>0</v>
      </c>
      <c r="F964" s="20">
        <v>265</v>
      </c>
      <c r="G964" s="20">
        <v>894</v>
      </c>
      <c r="H964" s="76">
        <f t="shared" ref="H964:H1027" si="60">IF(C964&lt;&gt;0,(G964/C964)*100,0)</f>
        <v>0</v>
      </c>
      <c r="I964" s="70">
        <f t="shared" ref="I964:I1027" si="61">IF(D964&lt;&gt;0,(G964/D964)*100,0)</f>
        <v>0</v>
      </c>
      <c r="J964" s="70">
        <f t="shared" ref="J964:J1027" si="62">IF(E964&lt;&gt;0,(G964/E964)*100,0)</f>
        <v>0</v>
      </c>
      <c r="K964" s="70">
        <f t="shared" ref="K964:K1027" si="63">IF(F964&lt;&gt;0,(G964/F964)*100,0)</f>
        <v>337.358490566038</v>
      </c>
    </row>
    <row r="965" ht="20.25" customHeight="1" spans="1:11">
      <c r="A965" s="67"/>
      <c r="B965" s="84" t="s">
        <v>877</v>
      </c>
      <c r="C965" s="20">
        <v>0</v>
      </c>
      <c r="D965" s="20">
        <v>0</v>
      </c>
      <c r="E965" s="20">
        <v>0</v>
      </c>
      <c r="F965" s="20">
        <v>0</v>
      </c>
      <c r="G965" s="20">
        <v>0</v>
      </c>
      <c r="H965" s="76">
        <f t="shared" si="60"/>
        <v>0</v>
      </c>
      <c r="I965" s="70">
        <f t="shared" si="61"/>
        <v>0</v>
      </c>
      <c r="J965" s="70">
        <f t="shared" si="62"/>
        <v>0</v>
      </c>
      <c r="K965" s="70">
        <f t="shared" si="63"/>
        <v>0</v>
      </c>
    </row>
    <row r="966" ht="20.25" customHeight="1" spans="1:11">
      <c r="A966" s="67"/>
      <c r="B966" s="84" t="s">
        <v>878</v>
      </c>
      <c r="C966" s="20">
        <v>0</v>
      </c>
      <c r="D966" s="20">
        <v>0</v>
      </c>
      <c r="E966" s="20">
        <v>0</v>
      </c>
      <c r="F966" s="20">
        <v>0</v>
      </c>
      <c r="G966" s="20">
        <v>0</v>
      </c>
      <c r="H966" s="76">
        <f t="shared" si="60"/>
        <v>0</v>
      </c>
      <c r="I966" s="70">
        <f t="shared" si="61"/>
        <v>0</v>
      </c>
      <c r="J966" s="70">
        <f t="shared" si="62"/>
        <v>0</v>
      </c>
      <c r="K966" s="70">
        <f t="shared" si="63"/>
        <v>0</v>
      </c>
    </row>
    <row r="967" ht="20.25" customHeight="1" spans="1:11">
      <c r="A967" s="67"/>
      <c r="B967" s="84" t="s">
        <v>879</v>
      </c>
      <c r="C967" s="20">
        <v>0</v>
      </c>
      <c r="D967" s="20">
        <v>0</v>
      </c>
      <c r="E967" s="20">
        <v>0</v>
      </c>
      <c r="F967" s="20">
        <v>0</v>
      </c>
      <c r="G967" s="20">
        <v>4</v>
      </c>
      <c r="H967" s="76">
        <f t="shared" si="60"/>
        <v>0</v>
      </c>
      <c r="I967" s="70">
        <f t="shared" si="61"/>
        <v>0</v>
      </c>
      <c r="J967" s="70">
        <f t="shared" si="62"/>
        <v>0</v>
      </c>
      <c r="K967" s="70">
        <f t="shared" si="63"/>
        <v>0</v>
      </c>
    </row>
    <row r="968" ht="20.25" customHeight="1" spans="1:11">
      <c r="A968" s="67"/>
      <c r="B968" s="84" t="s">
        <v>880</v>
      </c>
      <c r="C968" s="20">
        <v>0</v>
      </c>
      <c r="D968" s="20">
        <v>0</v>
      </c>
      <c r="E968" s="20">
        <v>0</v>
      </c>
      <c r="F968" s="20">
        <v>0</v>
      </c>
      <c r="G968" s="20">
        <v>0</v>
      </c>
      <c r="H968" s="76">
        <f t="shared" si="60"/>
        <v>0</v>
      </c>
      <c r="I968" s="70">
        <f t="shared" si="61"/>
        <v>0</v>
      </c>
      <c r="J968" s="70">
        <f t="shared" si="62"/>
        <v>0</v>
      </c>
      <c r="K968" s="70">
        <f t="shared" si="63"/>
        <v>0</v>
      </c>
    </row>
    <row r="969" ht="20.25" customHeight="1" spans="1:11">
      <c r="A969" s="67"/>
      <c r="B969" s="84" t="s">
        <v>881</v>
      </c>
      <c r="C969" s="20">
        <v>0</v>
      </c>
      <c r="D969" s="20">
        <v>0</v>
      </c>
      <c r="E969" s="20">
        <v>0</v>
      </c>
      <c r="F969" s="20">
        <v>0</v>
      </c>
      <c r="G969" s="20">
        <v>0</v>
      </c>
      <c r="H969" s="76">
        <f t="shared" si="60"/>
        <v>0</v>
      </c>
      <c r="I969" s="70">
        <f t="shared" si="61"/>
        <v>0</v>
      </c>
      <c r="J969" s="70">
        <f t="shared" si="62"/>
        <v>0</v>
      </c>
      <c r="K969" s="70">
        <f t="shared" si="63"/>
        <v>0</v>
      </c>
    </row>
    <row r="970" ht="20.25" customHeight="1" spans="1:11">
      <c r="A970" s="67"/>
      <c r="B970" s="84" t="s">
        <v>882</v>
      </c>
      <c r="C970" s="20">
        <v>0</v>
      </c>
      <c r="D970" s="20">
        <v>0</v>
      </c>
      <c r="E970" s="20">
        <v>0</v>
      </c>
      <c r="F970" s="20">
        <v>0</v>
      </c>
      <c r="G970" s="20">
        <v>0</v>
      </c>
      <c r="H970" s="76">
        <f t="shared" si="60"/>
        <v>0</v>
      </c>
      <c r="I970" s="70">
        <f t="shared" si="61"/>
        <v>0</v>
      </c>
      <c r="J970" s="70">
        <f t="shared" si="62"/>
        <v>0</v>
      </c>
      <c r="K970" s="70">
        <f t="shared" si="63"/>
        <v>0</v>
      </c>
    </row>
    <row r="971" ht="20.25" customHeight="1" spans="1:11">
      <c r="A971" s="67"/>
      <c r="B971" s="84" t="s">
        <v>883</v>
      </c>
      <c r="C971" s="20">
        <v>0</v>
      </c>
      <c r="D971" s="20">
        <v>0</v>
      </c>
      <c r="E971" s="20">
        <v>0</v>
      </c>
      <c r="F971" s="20">
        <v>0</v>
      </c>
      <c r="G971" s="20">
        <v>0</v>
      </c>
      <c r="H971" s="76">
        <f t="shared" si="60"/>
        <v>0</v>
      </c>
      <c r="I971" s="70">
        <f t="shared" si="61"/>
        <v>0</v>
      </c>
      <c r="J971" s="70">
        <f t="shared" si="62"/>
        <v>0</v>
      </c>
      <c r="K971" s="70">
        <f t="shared" si="63"/>
        <v>0</v>
      </c>
    </row>
    <row r="972" ht="20.25" customHeight="1" spans="1:11">
      <c r="A972" s="67"/>
      <c r="B972" s="84" t="s">
        <v>884</v>
      </c>
      <c r="C972" s="20">
        <v>0</v>
      </c>
      <c r="D972" s="20">
        <v>0</v>
      </c>
      <c r="E972" s="20">
        <v>0</v>
      </c>
      <c r="F972" s="20">
        <v>58</v>
      </c>
      <c r="G972" s="20">
        <v>95</v>
      </c>
      <c r="H972" s="76">
        <f t="shared" si="60"/>
        <v>0</v>
      </c>
      <c r="I972" s="70">
        <f t="shared" si="61"/>
        <v>0</v>
      </c>
      <c r="J972" s="70">
        <f t="shared" si="62"/>
        <v>0</v>
      </c>
      <c r="K972" s="70">
        <f t="shared" si="63"/>
        <v>163.793103448276</v>
      </c>
    </row>
    <row r="973" ht="20.25" customHeight="1" spans="1:11">
      <c r="A973" s="67"/>
      <c r="B973" s="84" t="s">
        <v>885</v>
      </c>
      <c r="C973" s="20">
        <v>0</v>
      </c>
      <c r="D973" s="20">
        <v>0</v>
      </c>
      <c r="E973" s="20">
        <v>0</v>
      </c>
      <c r="F973" s="20">
        <v>0</v>
      </c>
      <c r="G973" s="20">
        <v>0</v>
      </c>
      <c r="H973" s="76">
        <f t="shared" si="60"/>
        <v>0</v>
      </c>
      <c r="I973" s="70">
        <f t="shared" si="61"/>
        <v>0</v>
      </c>
      <c r="J973" s="70">
        <f t="shared" si="62"/>
        <v>0</v>
      </c>
      <c r="K973" s="70">
        <f t="shared" si="63"/>
        <v>0</v>
      </c>
    </row>
    <row r="974" ht="20.25" customHeight="1" spans="1:11">
      <c r="A974" s="67"/>
      <c r="B974" s="84" t="s">
        <v>886</v>
      </c>
      <c r="C974" s="20">
        <v>0</v>
      </c>
      <c r="D974" s="20">
        <v>0</v>
      </c>
      <c r="E974" s="20">
        <v>0</v>
      </c>
      <c r="F974" s="20">
        <v>0</v>
      </c>
      <c r="G974" s="20">
        <v>0</v>
      </c>
      <c r="H974" s="76">
        <f t="shared" si="60"/>
        <v>0</v>
      </c>
      <c r="I974" s="70">
        <f t="shared" si="61"/>
        <v>0</v>
      </c>
      <c r="J974" s="70">
        <f t="shared" si="62"/>
        <v>0</v>
      </c>
      <c r="K974" s="70">
        <f t="shared" si="63"/>
        <v>0</v>
      </c>
    </row>
    <row r="975" ht="20.25" customHeight="1" spans="1:11">
      <c r="A975" s="67"/>
      <c r="B975" s="84" t="s">
        <v>887</v>
      </c>
      <c r="C975" s="20">
        <v>0</v>
      </c>
      <c r="D975" s="20">
        <v>0</v>
      </c>
      <c r="E975" s="20">
        <v>0</v>
      </c>
      <c r="F975" s="20">
        <v>0</v>
      </c>
      <c r="G975" s="20">
        <v>0</v>
      </c>
      <c r="H975" s="76">
        <f t="shared" si="60"/>
        <v>0</v>
      </c>
      <c r="I975" s="70">
        <f t="shared" si="61"/>
        <v>0</v>
      </c>
      <c r="J975" s="70">
        <f t="shared" si="62"/>
        <v>0</v>
      </c>
      <c r="K975" s="70">
        <f t="shared" si="63"/>
        <v>0</v>
      </c>
    </row>
    <row r="976" ht="20.25" customHeight="1" spans="1:11">
      <c r="A976" s="67"/>
      <c r="B976" s="84" t="s">
        <v>888</v>
      </c>
      <c r="C976" s="20">
        <v>0</v>
      </c>
      <c r="D976" s="20">
        <v>0</v>
      </c>
      <c r="E976" s="20">
        <v>0</v>
      </c>
      <c r="F976" s="20">
        <v>218</v>
      </c>
      <c r="G976" s="20">
        <v>262</v>
      </c>
      <c r="H976" s="76">
        <f t="shared" si="60"/>
        <v>0</v>
      </c>
      <c r="I976" s="70">
        <f t="shared" si="61"/>
        <v>0</v>
      </c>
      <c r="J976" s="70">
        <f t="shared" si="62"/>
        <v>0</v>
      </c>
      <c r="K976" s="70">
        <f t="shared" si="63"/>
        <v>120.183486238532</v>
      </c>
    </row>
    <row r="977" ht="20.25" customHeight="1" spans="1:11">
      <c r="A977" s="67"/>
      <c r="B977" s="84" t="s">
        <v>889</v>
      </c>
      <c r="C977" s="20">
        <v>0</v>
      </c>
      <c r="D977" s="20">
        <v>0</v>
      </c>
      <c r="E977" s="20">
        <v>0</v>
      </c>
      <c r="F977" s="20">
        <v>0</v>
      </c>
      <c r="G977" s="20">
        <v>0</v>
      </c>
      <c r="H977" s="76">
        <f t="shared" si="60"/>
        <v>0</v>
      </c>
      <c r="I977" s="70">
        <f t="shared" si="61"/>
        <v>0</v>
      </c>
      <c r="J977" s="70">
        <f t="shared" si="62"/>
        <v>0</v>
      </c>
      <c r="K977" s="70">
        <f t="shared" si="63"/>
        <v>0</v>
      </c>
    </row>
    <row r="978" ht="20.25" customHeight="1" spans="1:11">
      <c r="A978" s="67"/>
      <c r="B978" s="84" t="s">
        <v>147</v>
      </c>
      <c r="C978" s="20">
        <v>0</v>
      </c>
      <c r="D978" s="20">
        <v>0</v>
      </c>
      <c r="E978" s="20">
        <v>0</v>
      </c>
      <c r="F978" s="20">
        <v>0</v>
      </c>
      <c r="G978" s="20">
        <v>0</v>
      </c>
      <c r="H978" s="76">
        <f t="shared" si="60"/>
        <v>0</v>
      </c>
      <c r="I978" s="70">
        <f t="shared" si="61"/>
        <v>0</v>
      </c>
      <c r="J978" s="70">
        <f t="shared" si="62"/>
        <v>0</v>
      </c>
      <c r="K978" s="70">
        <f t="shared" si="63"/>
        <v>0</v>
      </c>
    </row>
    <row r="979" ht="20.25" customHeight="1" spans="1:11">
      <c r="A979" s="67"/>
      <c r="B979" s="84" t="s">
        <v>148</v>
      </c>
      <c r="C979" s="20">
        <v>0</v>
      </c>
      <c r="D979" s="20">
        <v>0</v>
      </c>
      <c r="E979" s="20">
        <v>0</v>
      </c>
      <c r="F979" s="20">
        <v>0</v>
      </c>
      <c r="G979" s="20">
        <v>0</v>
      </c>
      <c r="H979" s="76">
        <f t="shared" si="60"/>
        <v>0</v>
      </c>
      <c r="I979" s="70">
        <f t="shared" si="61"/>
        <v>0</v>
      </c>
      <c r="J979" s="70">
        <f t="shared" si="62"/>
        <v>0</v>
      </c>
      <c r="K979" s="70">
        <f t="shared" si="63"/>
        <v>0</v>
      </c>
    </row>
    <row r="980" ht="20.25" customHeight="1" spans="1:11">
      <c r="A980" s="67"/>
      <c r="B980" s="84" t="s">
        <v>149</v>
      </c>
      <c r="C980" s="20">
        <v>0</v>
      </c>
      <c r="D980" s="20">
        <v>0</v>
      </c>
      <c r="E980" s="20">
        <v>0</v>
      </c>
      <c r="F980" s="20">
        <v>0</v>
      </c>
      <c r="G980" s="20">
        <v>0</v>
      </c>
      <c r="H980" s="76">
        <f t="shared" si="60"/>
        <v>0</v>
      </c>
      <c r="I980" s="70">
        <f t="shared" si="61"/>
        <v>0</v>
      </c>
      <c r="J980" s="70">
        <f t="shared" si="62"/>
        <v>0</v>
      </c>
      <c r="K980" s="70">
        <f t="shared" si="63"/>
        <v>0</v>
      </c>
    </row>
    <row r="981" ht="20.25" customHeight="1" spans="1:11">
      <c r="A981" s="67"/>
      <c r="B981" s="84" t="s">
        <v>890</v>
      </c>
      <c r="C981" s="20">
        <v>0</v>
      </c>
      <c r="D981" s="20">
        <v>0</v>
      </c>
      <c r="E981" s="20">
        <v>0</v>
      </c>
      <c r="F981" s="20">
        <v>0</v>
      </c>
      <c r="G981" s="20">
        <v>0</v>
      </c>
      <c r="H981" s="76">
        <f t="shared" si="60"/>
        <v>0</v>
      </c>
      <c r="I981" s="70">
        <f t="shared" si="61"/>
        <v>0</v>
      </c>
      <c r="J981" s="70">
        <f t="shared" si="62"/>
        <v>0</v>
      </c>
      <c r="K981" s="70">
        <f t="shared" si="63"/>
        <v>0</v>
      </c>
    </row>
    <row r="982" ht="20.25" customHeight="1" spans="1:11">
      <c r="A982" s="67"/>
      <c r="B982" s="84" t="s">
        <v>891</v>
      </c>
      <c r="C982" s="20">
        <v>0</v>
      </c>
      <c r="D982" s="20">
        <v>0</v>
      </c>
      <c r="E982" s="20">
        <v>0</v>
      </c>
      <c r="F982" s="20">
        <v>0</v>
      </c>
      <c r="G982" s="20">
        <v>0</v>
      </c>
      <c r="H982" s="76">
        <f t="shared" si="60"/>
        <v>0</v>
      </c>
      <c r="I982" s="70">
        <f t="shared" si="61"/>
        <v>0</v>
      </c>
      <c r="J982" s="70">
        <f t="shared" si="62"/>
        <v>0</v>
      </c>
      <c r="K982" s="70">
        <f t="shared" si="63"/>
        <v>0</v>
      </c>
    </row>
    <row r="983" ht="20.25" customHeight="1" spans="1:11">
      <c r="A983" s="67"/>
      <c r="B983" s="84" t="s">
        <v>892</v>
      </c>
      <c r="C983" s="20">
        <v>0</v>
      </c>
      <c r="D983" s="20">
        <v>0</v>
      </c>
      <c r="E983" s="20">
        <v>0</v>
      </c>
      <c r="F983" s="20">
        <v>0</v>
      </c>
      <c r="G983" s="20">
        <v>0</v>
      </c>
      <c r="H983" s="76">
        <f t="shared" si="60"/>
        <v>0</v>
      </c>
      <c r="I983" s="70">
        <f t="shared" si="61"/>
        <v>0</v>
      </c>
      <c r="J983" s="70">
        <f t="shared" si="62"/>
        <v>0</v>
      </c>
      <c r="K983" s="70">
        <f t="shared" si="63"/>
        <v>0</v>
      </c>
    </row>
    <row r="984" ht="20.25" customHeight="1" spans="1:11">
      <c r="A984" s="67"/>
      <c r="B984" s="84" t="s">
        <v>893</v>
      </c>
      <c r="C984" s="20">
        <v>0</v>
      </c>
      <c r="D984" s="20">
        <v>0</v>
      </c>
      <c r="E984" s="20">
        <v>0</v>
      </c>
      <c r="F984" s="20">
        <v>0</v>
      </c>
      <c r="G984" s="20">
        <v>0</v>
      </c>
      <c r="H984" s="76">
        <f t="shared" si="60"/>
        <v>0</v>
      </c>
      <c r="I984" s="70">
        <f t="shared" si="61"/>
        <v>0</v>
      </c>
      <c r="J984" s="70">
        <f t="shared" si="62"/>
        <v>0</v>
      </c>
      <c r="K984" s="70">
        <f t="shared" si="63"/>
        <v>0</v>
      </c>
    </row>
    <row r="985" ht="20.25" customHeight="1" spans="1:11">
      <c r="A985" s="67"/>
      <c r="B985" s="84" t="s">
        <v>894</v>
      </c>
      <c r="C985" s="20">
        <v>0</v>
      </c>
      <c r="D985" s="20">
        <v>0</v>
      </c>
      <c r="E985" s="20">
        <v>0</v>
      </c>
      <c r="F985" s="20">
        <v>0</v>
      </c>
      <c r="G985" s="20">
        <v>0</v>
      </c>
      <c r="H985" s="76">
        <f t="shared" si="60"/>
        <v>0</v>
      </c>
      <c r="I985" s="70">
        <f t="shared" si="61"/>
        <v>0</v>
      </c>
      <c r="J985" s="70">
        <f t="shared" si="62"/>
        <v>0</v>
      </c>
      <c r="K985" s="70">
        <f t="shared" si="63"/>
        <v>0</v>
      </c>
    </row>
    <row r="986" ht="20.25" customHeight="1" spans="1:11">
      <c r="A986" s="67"/>
      <c r="B986" s="84" t="s">
        <v>895</v>
      </c>
      <c r="C986" s="20">
        <v>0</v>
      </c>
      <c r="D986" s="20">
        <v>0</v>
      </c>
      <c r="E986" s="20">
        <v>0</v>
      </c>
      <c r="F986" s="20">
        <v>0</v>
      </c>
      <c r="G986" s="20">
        <v>0</v>
      </c>
      <c r="H986" s="76">
        <f t="shared" si="60"/>
        <v>0</v>
      </c>
      <c r="I986" s="70">
        <f t="shared" si="61"/>
        <v>0</v>
      </c>
      <c r="J986" s="70">
        <f t="shared" si="62"/>
        <v>0</v>
      </c>
      <c r="K986" s="70">
        <f t="shared" si="63"/>
        <v>0</v>
      </c>
    </row>
    <row r="987" ht="20.25" customHeight="1" spans="1:11">
      <c r="A987" s="67"/>
      <c r="B987" s="84" t="s">
        <v>896</v>
      </c>
      <c r="C987" s="20">
        <v>0</v>
      </c>
      <c r="D987" s="20">
        <v>0</v>
      </c>
      <c r="E987" s="20">
        <v>0</v>
      </c>
      <c r="F987" s="20">
        <v>0</v>
      </c>
      <c r="G987" s="20">
        <v>0</v>
      </c>
      <c r="H987" s="76">
        <f t="shared" si="60"/>
        <v>0</v>
      </c>
      <c r="I987" s="70">
        <f t="shared" si="61"/>
        <v>0</v>
      </c>
      <c r="J987" s="70">
        <f t="shared" si="62"/>
        <v>0</v>
      </c>
      <c r="K987" s="70">
        <f t="shared" si="63"/>
        <v>0</v>
      </c>
    </row>
    <row r="988" ht="20.25" customHeight="1" spans="1:11">
      <c r="A988" s="67"/>
      <c r="B988" s="84" t="s">
        <v>147</v>
      </c>
      <c r="C988" s="20">
        <v>0</v>
      </c>
      <c r="D988" s="20">
        <v>0</v>
      </c>
      <c r="E988" s="20">
        <v>0</v>
      </c>
      <c r="F988" s="20">
        <v>0</v>
      </c>
      <c r="G988" s="20">
        <v>0</v>
      </c>
      <c r="H988" s="76">
        <f t="shared" si="60"/>
        <v>0</v>
      </c>
      <c r="I988" s="70">
        <f t="shared" si="61"/>
        <v>0</v>
      </c>
      <c r="J988" s="70">
        <f t="shared" si="62"/>
        <v>0</v>
      </c>
      <c r="K988" s="70">
        <f t="shared" si="63"/>
        <v>0</v>
      </c>
    </row>
    <row r="989" ht="20.25" customHeight="1" spans="1:11">
      <c r="A989" s="67"/>
      <c r="B989" s="84" t="s">
        <v>148</v>
      </c>
      <c r="C989" s="20">
        <v>0</v>
      </c>
      <c r="D989" s="20">
        <v>0</v>
      </c>
      <c r="E989" s="20">
        <v>0</v>
      </c>
      <c r="F989" s="20">
        <v>0</v>
      </c>
      <c r="G989" s="20">
        <v>0</v>
      </c>
      <c r="H989" s="76">
        <f t="shared" si="60"/>
        <v>0</v>
      </c>
      <c r="I989" s="70">
        <f t="shared" si="61"/>
        <v>0</v>
      </c>
      <c r="J989" s="70">
        <f t="shared" si="62"/>
        <v>0</v>
      </c>
      <c r="K989" s="70">
        <f t="shared" si="63"/>
        <v>0</v>
      </c>
    </row>
    <row r="990" ht="20.25" customHeight="1" spans="1:11">
      <c r="A990" s="67"/>
      <c r="B990" s="84" t="s">
        <v>149</v>
      </c>
      <c r="C990" s="20">
        <v>0</v>
      </c>
      <c r="D990" s="20">
        <v>0</v>
      </c>
      <c r="E990" s="20">
        <v>0</v>
      </c>
      <c r="F990" s="20">
        <v>0</v>
      </c>
      <c r="G990" s="20">
        <v>0</v>
      </c>
      <c r="H990" s="76">
        <f t="shared" si="60"/>
        <v>0</v>
      </c>
      <c r="I990" s="70">
        <f t="shared" si="61"/>
        <v>0</v>
      </c>
      <c r="J990" s="70">
        <f t="shared" si="62"/>
        <v>0</v>
      </c>
      <c r="K990" s="70">
        <f t="shared" si="63"/>
        <v>0</v>
      </c>
    </row>
    <row r="991" ht="20.25" customHeight="1" spans="1:11">
      <c r="A991" s="67"/>
      <c r="B991" s="84" t="s">
        <v>897</v>
      </c>
      <c r="C991" s="20">
        <v>0</v>
      </c>
      <c r="D991" s="20">
        <v>0</v>
      </c>
      <c r="E991" s="20">
        <v>0</v>
      </c>
      <c r="F991" s="20">
        <v>0</v>
      </c>
      <c r="G991" s="20">
        <v>0</v>
      </c>
      <c r="H991" s="76">
        <f t="shared" si="60"/>
        <v>0</v>
      </c>
      <c r="I991" s="70">
        <f t="shared" si="61"/>
        <v>0</v>
      </c>
      <c r="J991" s="70">
        <f t="shared" si="62"/>
        <v>0</v>
      </c>
      <c r="K991" s="70">
        <f t="shared" si="63"/>
        <v>0</v>
      </c>
    </row>
    <row r="992" ht="20.25" customHeight="1" spans="1:11">
      <c r="A992" s="67"/>
      <c r="B992" s="84" t="s">
        <v>898</v>
      </c>
      <c r="C992" s="20">
        <v>0</v>
      </c>
      <c r="D992" s="20">
        <v>0</v>
      </c>
      <c r="E992" s="20">
        <v>0</v>
      </c>
      <c r="F992" s="20">
        <v>0</v>
      </c>
      <c r="G992" s="20">
        <v>0</v>
      </c>
      <c r="H992" s="76">
        <f t="shared" si="60"/>
        <v>0</v>
      </c>
      <c r="I992" s="70">
        <f t="shared" si="61"/>
        <v>0</v>
      </c>
      <c r="J992" s="70">
        <f t="shared" si="62"/>
        <v>0</v>
      </c>
      <c r="K992" s="70">
        <f t="shared" si="63"/>
        <v>0</v>
      </c>
    </row>
    <row r="993" ht="20.25" customHeight="1" spans="1:11">
      <c r="A993" s="67"/>
      <c r="B993" s="84" t="s">
        <v>899</v>
      </c>
      <c r="C993" s="20">
        <v>0</v>
      </c>
      <c r="D993" s="20">
        <v>0</v>
      </c>
      <c r="E993" s="20">
        <v>0</v>
      </c>
      <c r="F993" s="20">
        <v>0</v>
      </c>
      <c r="G993" s="20">
        <v>0</v>
      </c>
      <c r="H993" s="76">
        <f t="shared" si="60"/>
        <v>0</v>
      </c>
      <c r="I993" s="70">
        <f t="shared" si="61"/>
        <v>0</v>
      </c>
      <c r="J993" s="70">
        <f t="shared" si="62"/>
        <v>0</v>
      </c>
      <c r="K993" s="70">
        <f t="shared" si="63"/>
        <v>0</v>
      </c>
    </row>
    <row r="994" ht="20.25" customHeight="1" spans="1:11">
      <c r="A994" s="67"/>
      <c r="B994" s="84" t="s">
        <v>900</v>
      </c>
      <c r="C994" s="20">
        <v>0</v>
      </c>
      <c r="D994" s="20">
        <v>0</v>
      </c>
      <c r="E994" s="20">
        <v>0</v>
      </c>
      <c r="F994" s="20">
        <v>0</v>
      </c>
      <c r="G994" s="20">
        <v>0</v>
      </c>
      <c r="H994" s="76">
        <f t="shared" si="60"/>
        <v>0</v>
      </c>
      <c r="I994" s="70">
        <f t="shared" si="61"/>
        <v>0</v>
      </c>
      <c r="J994" s="70">
        <f t="shared" si="62"/>
        <v>0</v>
      </c>
      <c r="K994" s="70">
        <f t="shared" si="63"/>
        <v>0</v>
      </c>
    </row>
    <row r="995" ht="20.25" customHeight="1" spans="1:11">
      <c r="A995" s="67"/>
      <c r="B995" s="84" t="s">
        <v>901</v>
      </c>
      <c r="C995" s="20">
        <v>0</v>
      </c>
      <c r="D995" s="20">
        <v>0</v>
      </c>
      <c r="E995" s="20">
        <v>0</v>
      </c>
      <c r="F995" s="20">
        <v>0</v>
      </c>
      <c r="G995" s="20">
        <v>0</v>
      </c>
      <c r="H995" s="76">
        <f t="shared" si="60"/>
        <v>0</v>
      </c>
      <c r="I995" s="70">
        <f t="shared" si="61"/>
        <v>0</v>
      </c>
      <c r="J995" s="70">
        <f t="shared" si="62"/>
        <v>0</v>
      </c>
      <c r="K995" s="70">
        <f t="shared" si="63"/>
        <v>0</v>
      </c>
    </row>
    <row r="996" ht="20.25" customHeight="1" spans="1:11">
      <c r="A996" s="67"/>
      <c r="B996" s="84" t="s">
        <v>902</v>
      </c>
      <c r="C996" s="20">
        <v>0</v>
      </c>
      <c r="D996" s="20">
        <v>0</v>
      </c>
      <c r="E996" s="20">
        <v>0</v>
      </c>
      <c r="F996" s="20">
        <v>0</v>
      </c>
      <c r="G996" s="20">
        <v>0</v>
      </c>
      <c r="H996" s="76">
        <f t="shared" si="60"/>
        <v>0</v>
      </c>
      <c r="I996" s="70">
        <f t="shared" si="61"/>
        <v>0</v>
      </c>
      <c r="J996" s="70">
        <f t="shared" si="62"/>
        <v>0</v>
      </c>
      <c r="K996" s="70">
        <f t="shared" si="63"/>
        <v>0</v>
      </c>
    </row>
    <row r="997" ht="20.25" customHeight="1" spans="1:11">
      <c r="A997" s="67"/>
      <c r="B997" s="84" t="s">
        <v>903</v>
      </c>
      <c r="C997" s="20">
        <v>0</v>
      </c>
      <c r="D997" s="20">
        <v>0</v>
      </c>
      <c r="E997" s="20">
        <v>0</v>
      </c>
      <c r="F997" s="20">
        <v>0</v>
      </c>
      <c r="G997" s="20">
        <v>0</v>
      </c>
      <c r="H997" s="76">
        <f t="shared" si="60"/>
        <v>0</v>
      </c>
      <c r="I997" s="70">
        <f t="shared" si="61"/>
        <v>0</v>
      </c>
      <c r="J997" s="70">
        <f t="shared" si="62"/>
        <v>0</v>
      </c>
      <c r="K997" s="70">
        <f t="shared" si="63"/>
        <v>0</v>
      </c>
    </row>
    <row r="998" ht="20.25" customHeight="1" spans="1:11">
      <c r="A998" s="67"/>
      <c r="B998" s="84" t="s">
        <v>147</v>
      </c>
      <c r="C998" s="20">
        <v>0</v>
      </c>
      <c r="D998" s="20">
        <v>0</v>
      </c>
      <c r="E998" s="20">
        <v>0</v>
      </c>
      <c r="F998" s="20">
        <v>0</v>
      </c>
      <c r="G998" s="20">
        <v>0</v>
      </c>
      <c r="H998" s="76">
        <f t="shared" si="60"/>
        <v>0</v>
      </c>
      <c r="I998" s="70">
        <f t="shared" si="61"/>
        <v>0</v>
      </c>
      <c r="J998" s="70">
        <f t="shared" si="62"/>
        <v>0</v>
      </c>
      <c r="K998" s="70">
        <f t="shared" si="63"/>
        <v>0</v>
      </c>
    </row>
    <row r="999" ht="20.25" customHeight="1" spans="1:11">
      <c r="A999" s="67"/>
      <c r="B999" s="84" t="s">
        <v>148</v>
      </c>
      <c r="C999" s="20">
        <v>0</v>
      </c>
      <c r="D999" s="20">
        <v>0</v>
      </c>
      <c r="E999" s="20">
        <v>0</v>
      </c>
      <c r="F999" s="20">
        <v>0</v>
      </c>
      <c r="G999" s="20">
        <v>0</v>
      </c>
      <c r="H999" s="76">
        <f t="shared" si="60"/>
        <v>0</v>
      </c>
      <c r="I999" s="70">
        <f t="shared" si="61"/>
        <v>0</v>
      </c>
      <c r="J999" s="70">
        <f t="shared" si="62"/>
        <v>0</v>
      </c>
      <c r="K999" s="70">
        <f t="shared" si="63"/>
        <v>0</v>
      </c>
    </row>
    <row r="1000" ht="20.25" customHeight="1" spans="1:11">
      <c r="A1000" s="67"/>
      <c r="B1000" s="84" t="s">
        <v>149</v>
      </c>
      <c r="C1000" s="20">
        <v>0</v>
      </c>
      <c r="D1000" s="20">
        <v>0</v>
      </c>
      <c r="E1000" s="20">
        <v>0</v>
      </c>
      <c r="F1000" s="20">
        <v>0</v>
      </c>
      <c r="G1000" s="20">
        <v>0</v>
      </c>
      <c r="H1000" s="76">
        <f t="shared" si="60"/>
        <v>0</v>
      </c>
      <c r="I1000" s="70">
        <f t="shared" si="61"/>
        <v>0</v>
      </c>
      <c r="J1000" s="70">
        <f t="shared" si="62"/>
        <v>0</v>
      </c>
      <c r="K1000" s="70">
        <f t="shared" si="63"/>
        <v>0</v>
      </c>
    </row>
    <row r="1001" ht="20.25" customHeight="1" spans="1:11">
      <c r="A1001" s="67"/>
      <c r="B1001" s="84" t="s">
        <v>894</v>
      </c>
      <c r="C1001" s="20">
        <v>0</v>
      </c>
      <c r="D1001" s="20">
        <v>0</v>
      </c>
      <c r="E1001" s="20">
        <v>0</v>
      </c>
      <c r="F1001" s="20">
        <v>0</v>
      </c>
      <c r="G1001" s="20">
        <v>0</v>
      </c>
      <c r="H1001" s="76">
        <f t="shared" si="60"/>
        <v>0</v>
      </c>
      <c r="I1001" s="70">
        <f t="shared" si="61"/>
        <v>0</v>
      </c>
      <c r="J1001" s="70">
        <f t="shared" si="62"/>
        <v>0</v>
      </c>
      <c r="K1001" s="70">
        <f t="shared" si="63"/>
        <v>0</v>
      </c>
    </row>
    <row r="1002" ht="20.25" customHeight="1" spans="1:11">
      <c r="A1002" s="67"/>
      <c r="B1002" s="84" t="s">
        <v>904</v>
      </c>
      <c r="C1002" s="20">
        <v>0</v>
      </c>
      <c r="D1002" s="20">
        <v>0</v>
      </c>
      <c r="E1002" s="20">
        <v>0</v>
      </c>
      <c r="F1002" s="20">
        <v>0</v>
      </c>
      <c r="G1002" s="20">
        <v>0</v>
      </c>
      <c r="H1002" s="76">
        <f t="shared" si="60"/>
        <v>0</v>
      </c>
      <c r="I1002" s="70">
        <f t="shared" si="61"/>
        <v>0</v>
      </c>
      <c r="J1002" s="70">
        <f t="shared" si="62"/>
        <v>0</v>
      </c>
      <c r="K1002" s="70">
        <f t="shared" si="63"/>
        <v>0</v>
      </c>
    </row>
    <row r="1003" ht="20.25" customHeight="1" spans="1:11">
      <c r="A1003" s="67"/>
      <c r="B1003" s="84" t="s">
        <v>905</v>
      </c>
      <c r="C1003" s="20">
        <v>0</v>
      </c>
      <c r="D1003" s="20">
        <v>0</v>
      </c>
      <c r="E1003" s="20">
        <v>0</v>
      </c>
      <c r="F1003" s="20">
        <v>0</v>
      </c>
      <c r="G1003" s="20">
        <v>0</v>
      </c>
      <c r="H1003" s="76">
        <f t="shared" si="60"/>
        <v>0</v>
      </c>
      <c r="I1003" s="70">
        <f t="shared" si="61"/>
        <v>0</v>
      </c>
      <c r="J1003" s="70">
        <f t="shared" si="62"/>
        <v>0</v>
      </c>
      <c r="K1003" s="70">
        <f t="shared" si="63"/>
        <v>0</v>
      </c>
    </row>
    <row r="1004" ht="20.25" customHeight="1" spans="1:11">
      <c r="A1004" s="67"/>
      <c r="B1004" s="84" t="s">
        <v>906</v>
      </c>
      <c r="C1004" s="20">
        <v>0</v>
      </c>
      <c r="D1004" s="20">
        <v>0</v>
      </c>
      <c r="E1004" s="20">
        <v>0</v>
      </c>
      <c r="F1004" s="20">
        <v>1219</v>
      </c>
      <c r="G1004" s="20">
        <v>0</v>
      </c>
      <c r="H1004" s="76">
        <f t="shared" si="60"/>
        <v>0</v>
      </c>
      <c r="I1004" s="70">
        <f t="shared" si="61"/>
        <v>0</v>
      </c>
      <c r="J1004" s="70">
        <f t="shared" si="62"/>
        <v>0</v>
      </c>
      <c r="K1004" s="70">
        <f t="shared" si="63"/>
        <v>0</v>
      </c>
    </row>
    <row r="1005" ht="20.25" customHeight="1" spans="1:11">
      <c r="A1005" s="67"/>
      <c r="B1005" s="84" t="s">
        <v>907</v>
      </c>
      <c r="C1005" s="20">
        <v>0</v>
      </c>
      <c r="D1005" s="20">
        <v>0</v>
      </c>
      <c r="E1005" s="20">
        <v>0</v>
      </c>
      <c r="F1005" s="20">
        <v>0</v>
      </c>
      <c r="G1005" s="20">
        <v>0</v>
      </c>
      <c r="H1005" s="76">
        <f t="shared" si="60"/>
        <v>0</v>
      </c>
      <c r="I1005" s="70">
        <f t="shared" si="61"/>
        <v>0</v>
      </c>
      <c r="J1005" s="70">
        <f t="shared" si="62"/>
        <v>0</v>
      </c>
      <c r="K1005" s="70">
        <f t="shared" si="63"/>
        <v>0</v>
      </c>
    </row>
    <row r="1006" ht="20.25" customHeight="1" spans="1:11">
      <c r="A1006" s="67"/>
      <c r="B1006" s="84" t="s">
        <v>908</v>
      </c>
      <c r="C1006" s="20">
        <v>0</v>
      </c>
      <c r="D1006" s="20">
        <v>0</v>
      </c>
      <c r="E1006" s="20">
        <v>0</v>
      </c>
      <c r="F1006" s="20">
        <v>1219</v>
      </c>
      <c r="G1006" s="20">
        <v>0</v>
      </c>
      <c r="H1006" s="76">
        <f t="shared" si="60"/>
        <v>0</v>
      </c>
      <c r="I1006" s="70">
        <f t="shared" si="61"/>
        <v>0</v>
      </c>
      <c r="J1006" s="70">
        <f t="shared" si="62"/>
        <v>0</v>
      </c>
      <c r="K1006" s="70">
        <f t="shared" si="63"/>
        <v>0</v>
      </c>
    </row>
    <row r="1007" ht="20.25" customHeight="1" spans="1:11">
      <c r="A1007" s="67"/>
      <c r="B1007" s="84" t="s">
        <v>909</v>
      </c>
      <c r="C1007" s="20">
        <v>0</v>
      </c>
      <c r="D1007" s="20">
        <v>0</v>
      </c>
      <c r="E1007" s="20">
        <v>0</v>
      </c>
      <c r="F1007" s="20">
        <v>0</v>
      </c>
      <c r="G1007" s="20">
        <v>0</v>
      </c>
      <c r="H1007" s="76">
        <f t="shared" si="60"/>
        <v>0</v>
      </c>
      <c r="I1007" s="70">
        <f t="shared" si="61"/>
        <v>0</v>
      </c>
      <c r="J1007" s="70">
        <f t="shared" si="62"/>
        <v>0</v>
      </c>
      <c r="K1007" s="70">
        <f t="shared" si="63"/>
        <v>0</v>
      </c>
    </row>
    <row r="1008" ht="20.25" customHeight="1" spans="1:11">
      <c r="A1008" s="67"/>
      <c r="B1008" s="84" t="s">
        <v>910</v>
      </c>
      <c r="C1008" s="20">
        <v>0</v>
      </c>
      <c r="D1008" s="20">
        <v>0</v>
      </c>
      <c r="E1008" s="20">
        <v>0</v>
      </c>
      <c r="F1008" s="20">
        <v>0</v>
      </c>
      <c r="G1008" s="20">
        <v>0</v>
      </c>
      <c r="H1008" s="76">
        <f t="shared" si="60"/>
        <v>0</v>
      </c>
      <c r="I1008" s="70">
        <f t="shared" si="61"/>
        <v>0</v>
      </c>
      <c r="J1008" s="70">
        <f t="shared" si="62"/>
        <v>0</v>
      </c>
      <c r="K1008" s="70">
        <f t="shared" si="63"/>
        <v>0</v>
      </c>
    </row>
    <row r="1009" ht="20.25" customHeight="1" spans="1:11">
      <c r="A1009" s="67"/>
      <c r="B1009" s="84" t="s">
        <v>911</v>
      </c>
      <c r="C1009" s="20">
        <v>0</v>
      </c>
      <c r="D1009" s="20">
        <v>0</v>
      </c>
      <c r="E1009" s="20">
        <v>824</v>
      </c>
      <c r="F1009" s="20">
        <v>0</v>
      </c>
      <c r="G1009" s="20">
        <v>824</v>
      </c>
      <c r="H1009" s="76">
        <f t="shared" si="60"/>
        <v>0</v>
      </c>
      <c r="I1009" s="70">
        <f t="shared" si="61"/>
        <v>0</v>
      </c>
      <c r="J1009" s="70">
        <f t="shared" si="62"/>
        <v>100</v>
      </c>
      <c r="K1009" s="70">
        <f t="shared" si="63"/>
        <v>0</v>
      </c>
    </row>
    <row r="1010" ht="20.25" customHeight="1" spans="1:11">
      <c r="A1010" s="67"/>
      <c r="B1010" s="84" t="s">
        <v>912</v>
      </c>
      <c r="C1010" s="20">
        <v>0</v>
      </c>
      <c r="D1010" s="20">
        <v>0</v>
      </c>
      <c r="E1010" s="20">
        <v>0</v>
      </c>
      <c r="F1010" s="20">
        <v>0</v>
      </c>
      <c r="G1010" s="20">
        <v>764</v>
      </c>
      <c r="H1010" s="76">
        <f t="shared" si="60"/>
        <v>0</v>
      </c>
      <c r="I1010" s="70">
        <f t="shared" si="61"/>
        <v>0</v>
      </c>
      <c r="J1010" s="70">
        <f t="shared" si="62"/>
        <v>0</v>
      </c>
      <c r="K1010" s="70">
        <f t="shared" si="63"/>
        <v>0</v>
      </c>
    </row>
    <row r="1011" ht="20.25" customHeight="1" spans="1:11">
      <c r="A1011" s="67"/>
      <c r="B1011" s="84" t="s">
        <v>913</v>
      </c>
      <c r="C1011" s="20">
        <v>0</v>
      </c>
      <c r="D1011" s="20">
        <v>0</v>
      </c>
      <c r="E1011" s="20">
        <v>0</v>
      </c>
      <c r="F1011" s="20">
        <v>0</v>
      </c>
      <c r="G1011" s="20">
        <v>60</v>
      </c>
      <c r="H1011" s="76">
        <f t="shared" si="60"/>
        <v>0</v>
      </c>
      <c r="I1011" s="70">
        <f t="shared" si="61"/>
        <v>0</v>
      </c>
      <c r="J1011" s="70">
        <f t="shared" si="62"/>
        <v>0</v>
      </c>
      <c r="K1011" s="70">
        <f t="shared" si="63"/>
        <v>0</v>
      </c>
    </row>
    <row r="1012" ht="20.25" customHeight="1" spans="1:11">
      <c r="A1012" s="67" t="s">
        <v>914</v>
      </c>
      <c r="B1012" s="84" t="s">
        <v>110</v>
      </c>
      <c r="C1012" s="20">
        <v>0</v>
      </c>
      <c r="D1012" s="20">
        <v>11461</v>
      </c>
      <c r="E1012" s="20">
        <v>8481</v>
      </c>
      <c r="F1012" s="20">
        <v>5236</v>
      </c>
      <c r="G1012" s="20">
        <v>8481</v>
      </c>
      <c r="H1012" s="76">
        <f t="shared" si="60"/>
        <v>0</v>
      </c>
      <c r="I1012" s="70">
        <f t="shared" si="61"/>
        <v>73.9987784661024</v>
      </c>
      <c r="J1012" s="70">
        <f t="shared" si="62"/>
        <v>100</v>
      </c>
      <c r="K1012" s="70">
        <f t="shared" si="63"/>
        <v>161.974789915966</v>
      </c>
    </row>
    <row r="1013" ht="20.25" customHeight="1" spans="1:11">
      <c r="A1013" s="67"/>
      <c r="B1013" s="84" t="s">
        <v>915</v>
      </c>
      <c r="C1013" s="20">
        <v>0</v>
      </c>
      <c r="D1013" s="20">
        <v>1239</v>
      </c>
      <c r="E1013" s="20">
        <v>1547</v>
      </c>
      <c r="F1013" s="20">
        <v>1520</v>
      </c>
      <c r="G1013" s="20">
        <v>1547</v>
      </c>
      <c r="H1013" s="76">
        <f t="shared" si="60"/>
        <v>0</v>
      </c>
      <c r="I1013" s="70">
        <f t="shared" si="61"/>
        <v>124.858757062147</v>
      </c>
      <c r="J1013" s="70">
        <f t="shared" si="62"/>
        <v>100</v>
      </c>
      <c r="K1013" s="70">
        <f t="shared" si="63"/>
        <v>101.776315789474</v>
      </c>
    </row>
    <row r="1014" ht="20.25" customHeight="1" spans="1:11">
      <c r="A1014" s="67"/>
      <c r="B1014" s="84" t="s">
        <v>147</v>
      </c>
      <c r="C1014" s="20">
        <v>0</v>
      </c>
      <c r="D1014" s="20">
        <v>0</v>
      </c>
      <c r="E1014" s="20">
        <v>0</v>
      </c>
      <c r="F1014" s="20">
        <v>7</v>
      </c>
      <c r="G1014" s="20">
        <v>4</v>
      </c>
      <c r="H1014" s="76">
        <f t="shared" si="60"/>
        <v>0</v>
      </c>
      <c r="I1014" s="70">
        <f t="shared" si="61"/>
        <v>0</v>
      </c>
      <c r="J1014" s="70">
        <f t="shared" si="62"/>
        <v>0</v>
      </c>
      <c r="K1014" s="70">
        <f t="shared" si="63"/>
        <v>57.1428571428571</v>
      </c>
    </row>
    <row r="1015" ht="20.25" customHeight="1" spans="1:11">
      <c r="A1015" s="67"/>
      <c r="B1015" s="84" t="s">
        <v>148</v>
      </c>
      <c r="C1015" s="20">
        <v>0</v>
      </c>
      <c r="D1015" s="20">
        <v>0</v>
      </c>
      <c r="E1015" s="20">
        <v>0</v>
      </c>
      <c r="F1015" s="20">
        <v>0</v>
      </c>
      <c r="G1015" s="20">
        <v>0</v>
      </c>
      <c r="H1015" s="76">
        <f t="shared" si="60"/>
        <v>0</v>
      </c>
      <c r="I1015" s="70">
        <f t="shared" si="61"/>
        <v>0</v>
      </c>
      <c r="J1015" s="70">
        <f t="shared" si="62"/>
        <v>0</v>
      </c>
      <c r="K1015" s="70">
        <f t="shared" si="63"/>
        <v>0</v>
      </c>
    </row>
    <row r="1016" ht="20.25" customHeight="1" spans="1:11">
      <c r="A1016" s="67"/>
      <c r="B1016" s="84" t="s">
        <v>149</v>
      </c>
      <c r="C1016" s="20">
        <v>0</v>
      </c>
      <c r="D1016" s="20">
        <v>0</v>
      </c>
      <c r="E1016" s="20">
        <v>0</v>
      </c>
      <c r="F1016" s="20">
        <v>0</v>
      </c>
      <c r="G1016" s="20">
        <v>0</v>
      </c>
      <c r="H1016" s="76">
        <f t="shared" si="60"/>
        <v>0</v>
      </c>
      <c r="I1016" s="70">
        <f t="shared" si="61"/>
        <v>0</v>
      </c>
      <c r="J1016" s="70">
        <f t="shared" si="62"/>
        <v>0</v>
      </c>
      <c r="K1016" s="70">
        <f t="shared" si="63"/>
        <v>0</v>
      </c>
    </row>
    <row r="1017" ht="20.25" customHeight="1" spans="1:11">
      <c r="A1017" s="67"/>
      <c r="B1017" s="84" t="s">
        <v>916</v>
      </c>
      <c r="C1017" s="20">
        <v>0</v>
      </c>
      <c r="D1017" s="20">
        <v>0</v>
      </c>
      <c r="E1017" s="20">
        <v>0</v>
      </c>
      <c r="F1017" s="20">
        <v>0</v>
      </c>
      <c r="G1017" s="20">
        <v>0</v>
      </c>
      <c r="H1017" s="76">
        <f t="shared" si="60"/>
        <v>0</v>
      </c>
      <c r="I1017" s="70">
        <f t="shared" si="61"/>
        <v>0</v>
      </c>
      <c r="J1017" s="70">
        <f t="shared" si="62"/>
        <v>0</v>
      </c>
      <c r="K1017" s="70">
        <f t="shared" si="63"/>
        <v>0</v>
      </c>
    </row>
    <row r="1018" ht="20.25" customHeight="1" spans="1:11">
      <c r="A1018" s="67"/>
      <c r="B1018" s="84" t="s">
        <v>917</v>
      </c>
      <c r="C1018" s="20">
        <v>0</v>
      </c>
      <c r="D1018" s="20">
        <v>0</v>
      </c>
      <c r="E1018" s="20">
        <v>0</v>
      </c>
      <c r="F1018" s="20">
        <v>0</v>
      </c>
      <c r="G1018" s="20">
        <v>0</v>
      </c>
      <c r="H1018" s="76">
        <f t="shared" si="60"/>
        <v>0</v>
      </c>
      <c r="I1018" s="70">
        <f t="shared" si="61"/>
        <v>0</v>
      </c>
      <c r="J1018" s="70">
        <f t="shared" si="62"/>
        <v>0</v>
      </c>
      <c r="K1018" s="70">
        <f t="shared" si="63"/>
        <v>0</v>
      </c>
    </row>
    <row r="1019" ht="20.25" customHeight="1" spans="1:11">
      <c r="A1019" s="67"/>
      <c r="B1019" s="84" t="s">
        <v>918</v>
      </c>
      <c r="C1019" s="20">
        <v>0</v>
      </c>
      <c r="D1019" s="20">
        <v>0</v>
      </c>
      <c r="E1019" s="20">
        <v>0</v>
      </c>
      <c r="F1019" s="20">
        <v>0</v>
      </c>
      <c r="G1019" s="20">
        <v>0</v>
      </c>
      <c r="H1019" s="76">
        <f t="shared" si="60"/>
        <v>0</v>
      </c>
      <c r="I1019" s="70">
        <f t="shared" si="61"/>
        <v>0</v>
      </c>
      <c r="J1019" s="70">
        <f t="shared" si="62"/>
        <v>0</v>
      </c>
      <c r="K1019" s="70">
        <f t="shared" si="63"/>
        <v>0</v>
      </c>
    </row>
    <row r="1020" ht="20.25" customHeight="1" spans="1:11">
      <c r="A1020" s="67"/>
      <c r="B1020" s="84" t="s">
        <v>919</v>
      </c>
      <c r="C1020" s="20">
        <v>0</v>
      </c>
      <c r="D1020" s="20">
        <v>0</v>
      </c>
      <c r="E1020" s="20">
        <v>0</v>
      </c>
      <c r="F1020" s="20">
        <v>0</v>
      </c>
      <c r="G1020" s="20">
        <v>0</v>
      </c>
      <c r="H1020" s="76">
        <f t="shared" si="60"/>
        <v>0</v>
      </c>
      <c r="I1020" s="70">
        <f t="shared" si="61"/>
        <v>0</v>
      </c>
      <c r="J1020" s="70">
        <f t="shared" si="62"/>
        <v>0</v>
      </c>
      <c r="K1020" s="70">
        <f t="shared" si="63"/>
        <v>0</v>
      </c>
    </row>
    <row r="1021" ht="20.25" customHeight="1" spans="1:11">
      <c r="A1021" s="67"/>
      <c r="B1021" s="84" t="s">
        <v>920</v>
      </c>
      <c r="C1021" s="20">
        <v>0</v>
      </c>
      <c r="D1021" s="20">
        <v>0</v>
      </c>
      <c r="E1021" s="20">
        <v>0</v>
      </c>
      <c r="F1021" s="20">
        <v>0</v>
      </c>
      <c r="G1021" s="20">
        <v>0</v>
      </c>
      <c r="H1021" s="76">
        <f t="shared" si="60"/>
        <v>0</v>
      </c>
      <c r="I1021" s="70">
        <f t="shared" si="61"/>
        <v>0</v>
      </c>
      <c r="J1021" s="70">
        <f t="shared" si="62"/>
        <v>0</v>
      </c>
      <c r="K1021" s="70">
        <f t="shared" si="63"/>
        <v>0</v>
      </c>
    </row>
    <row r="1022" ht="20.25" customHeight="1" spans="1:11">
      <c r="A1022" s="67"/>
      <c r="B1022" s="84" t="s">
        <v>921</v>
      </c>
      <c r="C1022" s="20">
        <v>0</v>
      </c>
      <c r="D1022" s="20">
        <v>0</v>
      </c>
      <c r="E1022" s="20">
        <v>0</v>
      </c>
      <c r="F1022" s="20">
        <v>1513</v>
      </c>
      <c r="G1022" s="20">
        <v>1543</v>
      </c>
      <c r="H1022" s="76">
        <f t="shared" si="60"/>
        <v>0</v>
      </c>
      <c r="I1022" s="70">
        <f t="shared" si="61"/>
        <v>0</v>
      </c>
      <c r="J1022" s="70">
        <f t="shared" si="62"/>
        <v>0</v>
      </c>
      <c r="K1022" s="70">
        <f t="shared" si="63"/>
        <v>101.982815598149</v>
      </c>
    </row>
    <row r="1023" ht="20.25" customHeight="1" spans="1:11">
      <c r="A1023" s="67"/>
      <c r="B1023" s="84" t="s">
        <v>922</v>
      </c>
      <c r="C1023" s="20">
        <v>0</v>
      </c>
      <c r="D1023" s="20">
        <v>0</v>
      </c>
      <c r="E1023" s="20">
        <v>0</v>
      </c>
      <c r="F1023" s="20">
        <v>0</v>
      </c>
      <c r="G1023" s="20">
        <v>0</v>
      </c>
      <c r="H1023" s="76">
        <f t="shared" si="60"/>
        <v>0</v>
      </c>
      <c r="I1023" s="70">
        <f t="shared" si="61"/>
        <v>0</v>
      </c>
      <c r="J1023" s="70">
        <f t="shared" si="62"/>
        <v>0</v>
      </c>
      <c r="K1023" s="70">
        <f t="shared" si="63"/>
        <v>0</v>
      </c>
    </row>
    <row r="1024" ht="20.25" customHeight="1" spans="1:11">
      <c r="A1024" s="67"/>
      <c r="B1024" s="84" t="s">
        <v>147</v>
      </c>
      <c r="C1024" s="20">
        <v>0</v>
      </c>
      <c r="D1024" s="20">
        <v>0</v>
      </c>
      <c r="E1024" s="20">
        <v>0</v>
      </c>
      <c r="F1024" s="20">
        <v>0</v>
      </c>
      <c r="G1024" s="20">
        <v>0</v>
      </c>
      <c r="H1024" s="76">
        <f t="shared" si="60"/>
        <v>0</v>
      </c>
      <c r="I1024" s="70">
        <f t="shared" si="61"/>
        <v>0</v>
      </c>
      <c r="J1024" s="70">
        <f t="shared" si="62"/>
        <v>0</v>
      </c>
      <c r="K1024" s="70">
        <f t="shared" si="63"/>
        <v>0</v>
      </c>
    </row>
    <row r="1025" ht="20.25" customHeight="1" spans="1:11">
      <c r="A1025" s="67"/>
      <c r="B1025" s="84" t="s">
        <v>148</v>
      </c>
      <c r="C1025" s="20">
        <v>0</v>
      </c>
      <c r="D1025" s="20">
        <v>0</v>
      </c>
      <c r="E1025" s="20">
        <v>0</v>
      </c>
      <c r="F1025" s="20">
        <v>0</v>
      </c>
      <c r="G1025" s="20">
        <v>0</v>
      </c>
      <c r="H1025" s="76">
        <f t="shared" si="60"/>
        <v>0</v>
      </c>
      <c r="I1025" s="70">
        <f t="shared" si="61"/>
        <v>0</v>
      </c>
      <c r="J1025" s="70">
        <f t="shared" si="62"/>
        <v>0</v>
      </c>
      <c r="K1025" s="70">
        <f t="shared" si="63"/>
        <v>0</v>
      </c>
    </row>
    <row r="1026" ht="20.25" customHeight="1" spans="1:11">
      <c r="A1026" s="67"/>
      <c r="B1026" s="84" t="s">
        <v>149</v>
      </c>
      <c r="C1026" s="20">
        <v>0</v>
      </c>
      <c r="D1026" s="20">
        <v>0</v>
      </c>
      <c r="E1026" s="20">
        <v>0</v>
      </c>
      <c r="F1026" s="20">
        <v>0</v>
      </c>
      <c r="G1026" s="20">
        <v>0</v>
      </c>
      <c r="H1026" s="76">
        <f t="shared" si="60"/>
        <v>0</v>
      </c>
      <c r="I1026" s="70">
        <f t="shared" si="61"/>
        <v>0</v>
      </c>
      <c r="J1026" s="70">
        <f t="shared" si="62"/>
        <v>0</v>
      </c>
      <c r="K1026" s="70">
        <f t="shared" si="63"/>
        <v>0</v>
      </c>
    </row>
    <row r="1027" ht="20.25" customHeight="1" spans="1:11">
      <c r="A1027" s="67"/>
      <c r="B1027" s="84" t="s">
        <v>923</v>
      </c>
      <c r="C1027" s="20">
        <v>0</v>
      </c>
      <c r="D1027" s="20">
        <v>0</v>
      </c>
      <c r="E1027" s="20">
        <v>0</v>
      </c>
      <c r="F1027" s="20">
        <v>0</v>
      </c>
      <c r="G1027" s="20">
        <v>0</v>
      </c>
      <c r="H1027" s="76">
        <f t="shared" si="60"/>
        <v>0</v>
      </c>
      <c r="I1027" s="70">
        <f t="shared" si="61"/>
        <v>0</v>
      </c>
      <c r="J1027" s="70">
        <f t="shared" si="62"/>
        <v>0</v>
      </c>
      <c r="K1027" s="70">
        <f t="shared" si="63"/>
        <v>0</v>
      </c>
    </row>
    <row r="1028" ht="20.25" customHeight="1" spans="1:11">
      <c r="A1028" s="67"/>
      <c r="B1028" s="84" t="s">
        <v>924</v>
      </c>
      <c r="C1028" s="20">
        <v>0</v>
      </c>
      <c r="D1028" s="20">
        <v>0</v>
      </c>
      <c r="E1028" s="20">
        <v>0</v>
      </c>
      <c r="F1028" s="20">
        <v>0</v>
      </c>
      <c r="G1028" s="20">
        <v>0</v>
      </c>
      <c r="H1028" s="76">
        <f t="shared" ref="H1028:H1091" si="64">IF(C1028&lt;&gt;0,(G1028/C1028)*100,0)</f>
        <v>0</v>
      </c>
      <c r="I1028" s="70">
        <f t="shared" ref="I1028:I1091" si="65">IF(D1028&lt;&gt;0,(G1028/D1028)*100,0)</f>
        <v>0</v>
      </c>
      <c r="J1028" s="70">
        <f t="shared" ref="J1028:J1091" si="66">IF(E1028&lt;&gt;0,(G1028/E1028)*100,0)</f>
        <v>0</v>
      </c>
      <c r="K1028" s="70">
        <f t="shared" ref="K1028:K1091" si="67">IF(F1028&lt;&gt;0,(G1028/F1028)*100,0)</f>
        <v>0</v>
      </c>
    </row>
    <row r="1029" ht="20.25" customHeight="1" spans="1:11">
      <c r="A1029" s="67"/>
      <c r="B1029" s="84" t="s">
        <v>925</v>
      </c>
      <c r="C1029" s="20">
        <v>0</v>
      </c>
      <c r="D1029" s="20">
        <v>0</v>
      </c>
      <c r="E1029" s="20">
        <v>0</v>
      </c>
      <c r="F1029" s="20">
        <v>0</v>
      </c>
      <c r="G1029" s="20">
        <v>0</v>
      </c>
      <c r="H1029" s="76">
        <f t="shared" si="64"/>
        <v>0</v>
      </c>
      <c r="I1029" s="70">
        <f t="shared" si="65"/>
        <v>0</v>
      </c>
      <c r="J1029" s="70">
        <f t="shared" si="66"/>
        <v>0</v>
      </c>
      <c r="K1029" s="70">
        <f t="shared" si="67"/>
        <v>0</v>
      </c>
    </row>
    <row r="1030" ht="20.25" customHeight="1" spans="1:11">
      <c r="A1030" s="67"/>
      <c r="B1030" s="84" t="s">
        <v>926</v>
      </c>
      <c r="C1030" s="20">
        <v>0</v>
      </c>
      <c r="D1030" s="20">
        <v>0</v>
      </c>
      <c r="E1030" s="20">
        <v>0</v>
      </c>
      <c r="F1030" s="20">
        <v>0</v>
      </c>
      <c r="G1030" s="20">
        <v>0</v>
      </c>
      <c r="H1030" s="76">
        <f t="shared" si="64"/>
        <v>0</v>
      </c>
      <c r="I1030" s="70">
        <f t="shared" si="65"/>
        <v>0</v>
      </c>
      <c r="J1030" s="70">
        <f t="shared" si="66"/>
        <v>0</v>
      </c>
      <c r="K1030" s="70">
        <f t="shared" si="67"/>
        <v>0</v>
      </c>
    </row>
    <row r="1031" ht="20.25" customHeight="1" spans="1:11">
      <c r="A1031" s="67"/>
      <c r="B1031" s="84" t="s">
        <v>927</v>
      </c>
      <c r="C1031" s="20">
        <v>0</v>
      </c>
      <c r="D1031" s="20">
        <v>0</v>
      </c>
      <c r="E1031" s="20">
        <v>0</v>
      </c>
      <c r="F1031" s="20">
        <v>0</v>
      </c>
      <c r="G1031" s="20">
        <v>0</v>
      </c>
      <c r="H1031" s="76">
        <f t="shared" si="64"/>
        <v>0</v>
      </c>
      <c r="I1031" s="70">
        <f t="shared" si="65"/>
        <v>0</v>
      </c>
      <c r="J1031" s="70">
        <f t="shared" si="66"/>
        <v>0</v>
      </c>
      <c r="K1031" s="70">
        <f t="shared" si="67"/>
        <v>0</v>
      </c>
    </row>
    <row r="1032" ht="20.25" customHeight="1" spans="1:11">
      <c r="A1032" s="67"/>
      <c r="B1032" s="84" t="s">
        <v>928</v>
      </c>
      <c r="C1032" s="20">
        <v>0</v>
      </c>
      <c r="D1032" s="20">
        <v>0</v>
      </c>
      <c r="E1032" s="20">
        <v>0</v>
      </c>
      <c r="F1032" s="20">
        <v>0</v>
      </c>
      <c r="G1032" s="20">
        <v>0</v>
      </c>
      <c r="H1032" s="76">
        <f t="shared" si="64"/>
        <v>0</v>
      </c>
      <c r="I1032" s="70">
        <f t="shared" si="65"/>
        <v>0</v>
      </c>
      <c r="J1032" s="70">
        <f t="shared" si="66"/>
        <v>0</v>
      </c>
      <c r="K1032" s="70">
        <f t="shared" si="67"/>
        <v>0</v>
      </c>
    </row>
    <row r="1033" ht="20.25" customHeight="1" spans="1:11">
      <c r="A1033" s="67"/>
      <c r="B1033" s="84" t="s">
        <v>929</v>
      </c>
      <c r="C1033" s="20">
        <v>0</v>
      </c>
      <c r="D1033" s="20">
        <v>0</v>
      </c>
      <c r="E1033" s="20">
        <v>0</v>
      </c>
      <c r="F1033" s="20">
        <v>0</v>
      </c>
      <c r="G1033" s="20">
        <v>0</v>
      </c>
      <c r="H1033" s="76">
        <f t="shared" si="64"/>
        <v>0</v>
      </c>
      <c r="I1033" s="70">
        <f t="shared" si="65"/>
        <v>0</v>
      </c>
      <c r="J1033" s="70">
        <f t="shared" si="66"/>
        <v>0</v>
      </c>
      <c r="K1033" s="70">
        <f t="shared" si="67"/>
        <v>0</v>
      </c>
    </row>
    <row r="1034" ht="20.25" customHeight="1" spans="1:11">
      <c r="A1034" s="67"/>
      <c r="B1034" s="84" t="s">
        <v>930</v>
      </c>
      <c r="C1034" s="20">
        <v>0</v>
      </c>
      <c r="D1034" s="20">
        <v>0</v>
      </c>
      <c r="E1034" s="20">
        <v>0</v>
      </c>
      <c r="F1034" s="20">
        <v>0</v>
      </c>
      <c r="G1034" s="20">
        <v>0</v>
      </c>
      <c r="H1034" s="76">
        <f t="shared" si="64"/>
        <v>0</v>
      </c>
      <c r="I1034" s="70">
        <f t="shared" si="65"/>
        <v>0</v>
      </c>
      <c r="J1034" s="70">
        <f t="shared" si="66"/>
        <v>0</v>
      </c>
      <c r="K1034" s="70">
        <f t="shared" si="67"/>
        <v>0</v>
      </c>
    </row>
    <row r="1035" ht="20.25" customHeight="1" spans="1:11">
      <c r="A1035" s="67"/>
      <c r="B1035" s="84" t="s">
        <v>931</v>
      </c>
      <c r="C1035" s="20">
        <v>0</v>
      </c>
      <c r="D1035" s="20">
        <v>0</v>
      </c>
      <c r="E1035" s="20">
        <v>0</v>
      </c>
      <c r="F1035" s="20">
        <v>0</v>
      </c>
      <c r="G1035" s="20">
        <v>0</v>
      </c>
      <c r="H1035" s="76">
        <f t="shared" si="64"/>
        <v>0</v>
      </c>
      <c r="I1035" s="70">
        <f t="shared" si="65"/>
        <v>0</v>
      </c>
      <c r="J1035" s="70">
        <f t="shared" si="66"/>
        <v>0</v>
      </c>
      <c r="K1035" s="70">
        <f t="shared" si="67"/>
        <v>0</v>
      </c>
    </row>
    <row r="1036" ht="20.25" customHeight="1" spans="1:11">
      <c r="A1036" s="67"/>
      <c r="B1036" s="84" t="s">
        <v>932</v>
      </c>
      <c r="C1036" s="20">
        <v>0</v>
      </c>
      <c r="D1036" s="20">
        <v>0</v>
      </c>
      <c r="E1036" s="20">
        <v>0</v>
      </c>
      <c r="F1036" s="20">
        <v>0</v>
      </c>
      <c r="G1036" s="20">
        <v>0</v>
      </c>
      <c r="H1036" s="76">
        <f t="shared" si="64"/>
        <v>0</v>
      </c>
      <c r="I1036" s="70">
        <f t="shared" si="65"/>
        <v>0</v>
      </c>
      <c r="J1036" s="70">
        <f t="shared" si="66"/>
        <v>0</v>
      </c>
      <c r="K1036" s="70">
        <f t="shared" si="67"/>
        <v>0</v>
      </c>
    </row>
    <row r="1037" ht="20.25" customHeight="1" spans="1:11">
      <c r="A1037" s="67"/>
      <c r="B1037" s="84" t="s">
        <v>933</v>
      </c>
      <c r="C1037" s="20">
        <v>0</v>
      </c>
      <c r="D1037" s="20">
        <v>0</v>
      </c>
      <c r="E1037" s="20">
        <v>0</v>
      </c>
      <c r="F1037" s="20">
        <v>0</v>
      </c>
      <c r="G1037" s="20">
        <v>0</v>
      </c>
      <c r="H1037" s="76">
        <f t="shared" si="64"/>
        <v>0</v>
      </c>
      <c r="I1037" s="70">
        <f t="shared" si="65"/>
        <v>0</v>
      </c>
      <c r="J1037" s="70">
        <f t="shared" si="66"/>
        <v>0</v>
      </c>
      <c r="K1037" s="70">
        <f t="shared" si="67"/>
        <v>0</v>
      </c>
    </row>
    <row r="1038" ht="20.25" customHeight="1" spans="1:11">
      <c r="A1038" s="67"/>
      <c r="B1038" s="84" t="s">
        <v>934</v>
      </c>
      <c r="C1038" s="20">
        <v>0</v>
      </c>
      <c r="D1038" s="20">
        <v>0</v>
      </c>
      <c r="E1038" s="20">
        <v>0</v>
      </c>
      <c r="F1038" s="20">
        <v>0</v>
      </c>
      <c r="G1038" s="20">
        <v>0</v>
      </c>
      <c r="H1038" s="76">
        <f t="shared" si="64"/>
        <v>0</v>
      </c>
      <c r="I1038" s="70">
        <f t="shared" si="65"/>
        <v>0</v>
      </c>
      <c r="J1038" s="70">
        <f t="shared" si="66"/>
        <v>0</v>
      </c>
      <c r="K1038" s="70">
        <f t="shared" si="67"/>
        <v>0</v>
      </c>
    </row>
    <row r="1039" ht="20.25" customHeight="1" spans="1:11">
      <c r="A1039" s="67"/>
      <c r="B1039" s="84" t="s">
        <v>935</v>
      </c>
      <c r="C1039" s="20">
        <v>0</v>
      </c>
      <c r="D1039" s="20">
        <v>0</v>
      </c>
      <c r="E1039" s="20">
        <v>0</v>
      </c>
      <c r="F1039" s="20">
        <v>0</v>
      </c>
      <c r="G1039" s="20">
        <v>0</v>
      </c>
      <c r="H1039" s="76">
        <f t="shared" si="64"/>
        <v>0</v>
      </c>
      <c r="I1039" s="70">
        <f t="shared" si="65"/>
        <v>0</v>
      </c>
      <c r="J1039" s="70">
        <f t="shared" si="66"/>
        <v>0</v>
      </c>
      <c r="K1039" s="70">
        <f t="shared" si="67"/>
        <v>0</v>
      </c>
    </row>
    <row r="1040" ht="20.25" customHeight="1" spans="1:11">
      <c r="A1040" s="67"/>
      <c r="B1040" s="84" t="s">
        <v>147</v>
      </c>
      <c r="C1040" s="20">
        <v>0</v>
      </c>
      <c r="D1040" s="20">
        <v>0</v>
      </c>
      <c r="E1040" s="20">
        <v>0</v>
      </c>
      <c r="F1040" s="20">
        <v>0</v>
      </c>
      <c r="G1040" s="20">
        <v>0</v>
      </c>
      <c r="H1040" s="76">
        <f t="shared" si="64"/>
        <v>0</v>
      </c>
      <c r="I1040" s="70">
        <f t="shared" si="65"/>
        <v>0</v>
      </c>
      <c r="J1040" s="70">
        <f t="shared" si="66"/>
        <v>0</v>
      </c>
      <c r="K1040" s="70">
        <f t="shared" si="67"/>
        <v>0</v>
      </c>
    </row>
    <row r="1041" ht="20.25" customHeight="1" spans="1:11">
      <c r="A1041" s="67"/>
      <c r="B1041" s="84" t="s">
        <v>148</v>
      </c>
      <c r="C1041" s="20">
        <v>0</v>
      </c>
      <c r="D1041" s="20">
        <v>0</v>
      </c>
      <c r="E1041" s="20">
        <v>0</v>
      </c>
      <c r="F1041" s="20">
        <v>0</v>
      </c>
      <c r="G1041" s="20">
        <v>0</v>
      </c>
      <c r="H1041" s="76">
        <f t="shared" si="64"/>
        <v>0</v>
      </c>
      <c r="I1041" s="70">
        <f t="shared" si="65"/>
        <v>0</v>
      </c>
      <c r="J1041" s="70">
        <f t="shared" si="66"/>
        <v>0</v>
      </c>
      <c r="K1041" s="70">
        <f t="shared" si="67"/>
        <v>0</v>
      </c>
    </row>
    <row r="1042" ht="20.25" customHeight="1" spans="1:11">
      <c r="A1042" s="67"/>
      <c r="B1042" s="84" t="s">
        <v>149</v>
      </c>
      <c r="C1042" s="20">
        <v>0</v>
      </c>
      <c r="D1042" s="20">
        <v>0</v>
      </c>
      <c r="E1042" s="20">
        <v>0</v>
      </c>
      <c r="F1042" s="20">
        <v>0</v>
      </c>
      <c r="G1042" s="20">
        <v>0</v>
      </c>
      <c r="H1042" s="76">
        <f t="shared" si="64"/>
        <v>0</v>
      </c>
      <c r="I1042" s="70">
        <f t="shared" si="65"/>
        <v>0</v>
      </c>
      <c r="J1042" s="70">
        <f t="shared" si="66"/>
        <v>0</v>
      </c>
      <c r="K1042" s="70">
        <f t="shared" si="67"/>
        <v>0</v>
      </c>
    </row>
    <row r="1043" ht="20.25" customHeight="1" spans="1:11">
      <c r="A1043" s="67"/>
      <c r="B1043" s="84" t="s">
        <v>936</v>
      </c>
      <c r="C1043" s="20">
        <v>0</v>
      </c>
      <c r="D1043" s="20">
        <v>0</v>
      </c>
      <c r="E1043" s="20">
        <v>0</v>
      </c>
      <c r="F1043" s="20">
        <v>0</v>
      </c>
      <c r="G1043" s="20">
        <v>0</v>
      </c>
      <c r="H1043" s="76">
        <f t="shared" si="64"/>
        <v>0</v>
      </c>
      <c r="I1043" s="70">
        <f t="shared" si="65"/>
        <v>0</v>
      </c>
      <c r="J1043" s="70">
        <f t="shared" si="66"/>
        <v>0</v>
      </c>
      <c r="K1043" s="70">
        <f t="shared" si="67"/>
        <v>0</v>
      </c>
    </row>
    <row r="1044" ht="20.25" customHeight="1" spans="1:11">
      <c r="A1044" s="67"/>
      <c r="B1044" s="84" t="s">
        <v>937</v>
      </c>
      <c r="C1044" s="20">
        <v>0</v>
      </c>
      <c r="D1044" s="20">
        <v>100</v>
      </c>
      <c r="E1044" s="20">
        <v>431</v>
      </c>
      <c r="F1044" s="20">
        <v>250</v>
      </c>
      <c r="G1044" s="20">
        <v>431</v>
      </c>
      <c r="H1044" s="76">
        <f t="shared" si="64"/>
        <v>0</v>
      </c>
      <c r="I1044" s="70">
        <f t="shared" si="65"/>
        <v>431</v>
      </c>
      <c r="J1044" s="70">
        <f t="shared" si="66"/>
        <v>100</v>
      </c>
      <c r="K1044" s="70">
        <f t="shared" si="67"/>
        <v>172.4</v>
      </c>
    </row>
    <row r="1045" ht="20.25" customHeight="1" spans="1:11">
      <c r="A1045" s="67"/>
      <c r="B1045" s="84" t="s">
        <v>147</v>
      </c>
      <c r="C1045" s="20">
        <v>0</v>
      </c>
      <c r="D1045" s="20">
        <v>0</v>
      </c>
      <c r="E1045" s="20">
        <v>0</v>
      </c>
      <c r="F1045" s="20">
        <v>0</v>
      </c>
      <c r="G1045" s="20">
        <v>0</v>
      </c>
      <c r="H1045" s="76">
        <f t="shared" si="64"/>
        <v>0</v>
      </c>
      <c r="I1045" s="70">
        <f t="shared" si="65"/>
        <v>0</v>
      </c>
      <c r="J1045" s="70">
        <f t="shared" si="66"/>
        <v>0</v>
      </c>
      <c r="K1045" s="70">
        <f t="shared" si="67"/>
        <v>0</v>
      </c>
    </row>
    <row r="1046" ht="20.25" customHeight="1" spans="1:11">
      <c r="A1046" s="67"/>
      <c r="B1046" s="84" t="s">
        <v>148</v>
      </c>
      <c r="C1046" s="20">
        <v>0</v>
      </c>
      <c r="D1046" s="20">
        <v>0</v>
      </c>
      <c r="E1046" s="20">
        <v>0</v>
      </c>
      <c r="F1046" s="20">
        <v>0</v>
      </c>
      <c r="G1046" s="20">
        <v>0</v>
      </c>
      <c r="H1046" s="76">
        <f t="shared" si="64"/>
        <v>0</v>
      </c>
      <c r="I1046" s="70">
        <f t="shared" si="65"/>
        <v>0</v>
      </c>
      <c r="J1046" s="70">
        <f t="shared" si="66"/>
        <v>0</v>
      </c>
      <c r="K1046" s="70">
        <f t="shared" si="67"/>
        <v>0</v>
      </c>
    </row>
    <row r="1047" ht="20.25" customHeight="1" spans="1:11">
      <c r="A1047" s="67"/>
      <c r="B1047" s="84" t="s">
        <v>149</v>
      </c>
      <c r="C1047" s="20">
        <v>0</v>
      </c>
      <c r="D1047" s="20">
        <v>0</v>
      </c>
      <c r="E1047" s="20">
        <v>0</v>
      </c>
      <c r="F1047" s="20">
        <v>0</v>
      </c>
      <c r="G1047" s="20">
        <v>0</v>
      </c>
      <c r="H1047" s="76">
        <f t="shared" si="64"/>
        <v>0</v>
      </c>
      <c r="I1047" s="70">
        <f t="shared" si="65"/>
        <v>0</v>
      </c>
      <c r="J1047" s="70">
        <f t="shared" si="66"/>
        <v>0</v>
      </c>
      <c r="K1047" s="70">
        <f t="shared" si="67"/>
        <v>0</v>
      </c>
    </row>
    <row r="1048" ht="20.25" customHeight="1" spans="1:11">
      <c r="A1048" s="67"/>
      <c r="B1048" s="84" t="s">
        <v>938</v>
      </c>
      <c r="C1048" s="20">
        <v>0</v>
      </c>
      <c r="D1048" s="20">
        <v>0</v>
      </c>
      <c r="E1048" s="20">
        <v>0</v>
      </c>
      <c r="F1048" s="20">
        <v>0</v>
      </c>
      <c r="G1048" s="20">
        <v>0</v>
      </c>
      <c r="H1048" s="76">
        <f t="shared" si="64"/>
        <v>0</v>
      </c>
      <c r="I1048" s="70">
        <f t="shared" si="65"/>
        <v>0</v>
      </c>
      <c r="J1048" s="70">
        <f t="shared" si="66"/>
        <v>0</v>
      </c>
      <c r="K1048" s="70">
        <f t="shared" si="67"/>
        <v>0</v>
      </c>
    </row>
    <row r="1049" ht="20.25" customHeight="1" spans="1:11">
      <c r="A1049" s="67"/>
      <c r="B1049" s="84" t="s">
        <v>939</v>
      </c>
      <c r="C1049" s="20">
        <v>0</v>
      </c>
      <c r="D1049" s="20">
        <v>0</v>
      </c>
      <c r="E1049" s="20">
        <v>0</v>
      </c>
      <c r="F1049" s="20">
        <v>0</v>
      </c>
      <c r="G1049" s="20">
        <v>0</v>
      </c>
      <c r="H1049" s="76">
        <f t="shared" si="64"/>
        <v>0</v>
      </c>
      <c r="I1049" s="70">
        <f t="shared" si="65"/>
        <v>0</v>
      </c>
      <c r="J1049" s="70">
        <f t="shared" si="66"/>
        <v>0</v>
      </c>
      <c r="K1049" s="70">
        <f t="shared" si="67"/>
        <v>0</v>
      </c>
    </row>
    <row r="1050" ht="20.25" customHeight="1" spans="1:11">
      <c r="A1050" s="67"/>
      <c r="B1050" s="84" t="s">
        <v>940</v>
      </c>
      <c r="C1050" s="20">
        <v>0</v>
      </c>
      <c r="D1050" s="20">
        <v>0</v>
      </c>
      <c r="E1050" s="20">
        <v>0</v>
      </c>
      <c r="F1050" s="20">
        <v>0</v>
      </c>
      <c r="G1050" s="20">
        <v>0</v>
      </c>
      <c r="H1050" s="76">
        <f t="shared" si="64"/>
        <v>0</v>
      </c>
      <c r="I1050" s="70">
        <f t="shared" si="65"/>
        <v>0</v>
      </c>
      <c r="J1050" s="70">
        <f t="shared" si="66"/>
        <v>0</v>
      </c>
      <c r="K1050" s="70">
        <f t="shared" si="67"/>
        <v>0</v>
      </c>
    </row>
    <row r="1051" ht="20.25" customHeight="1" spans="1:11">
      <c r="A1051" s="67"/>
      <c r="B1051" s="84" t="s">
        <v>941</v>
      </c>
      <c r="C1051" s="20">
        <v>0</v>
      </c>
      <c r="D1051" s="20">
        <v>0</v>
      </c>
      <c r="E1051" s="20">
        <v>0</v>
      </c>
      <c r="F1051" s="20">
        <v>0</v>
      </c>
      <c r="G1051" s="20">
        <v>0</v>
      </c>
      <c r="H1051" s="76">
        <f t="shared" si="64"/>
        <v>0</v>
      </c>
      <c r="I1051" s="70">
        <f t="shared" si="65"/>
        <v>0</v>
      </c>
      <c r="J1051" s="70">
        <f t="shared" si="66"/>
        <v>0</v>
      </c>
      <c r="K1051" s="70">
        <f t="shared" si="67"/>
        <v>0</v>
      </c>
    </row>
    <row r="1052" ht="20.25" customHeight="1" spans="1:11">
      <c r="A1052" s="67"/>
      <c r="B1052" s="84" t="s">
        <v>942</v>
      </c>
      <c r="C1052" s="20">
        <v>0</v>
      </c>
      <c r="D1052" s="20">
        <v>0</v>
      </c>
      <c r="E1052" s="20">
        <v>0</v>
      </c>
      <c r="F1052" s="20">
        <v>140</v>
      </c>
      <c r="G1052" s="20">
        <v>331</v>
      </c>
      <c r="H1052" s="76">
        <f t="shared" si="64"/>
        <v>0</v>
      </c>
      <c r="I1052" s="70">
        <f t="shared" si="65"/>
        <v>0</v>
      </c>
      <c r="J1052" s="70">
        <f t="shared" si="66"/>
        <v>0</v>
      </c>
      <c r="K1052" s="70">
        <f t="shared" si="67"/>
        <v>236.428571428571</v>
      </c>
    </row>
    <row r="1053" ht="20.25" customHeight="1" spans="1:11">
      <c r="A1053" s="67"/>
      <c r="B1053" s="84" t="s">
        <v>156</v>
      </c>
      <c r="C1053" s="20">
        <v>0</v>
      </c>
      <c r="D1053" s="20">
        <v>0</v>
      </c>
      <c r="E1053" s="20">
        <v>0</v>
      </c>
      <c r="F1053" s="20">
        <v>0</v>
      </c>
      <c r="G1053" s="20">
        <v>0</v>
      </c>
      <c r="H1053" s="76">
        <f t="shared" si="64"/>
        <v>0</v>
      </c>
      <c r="I1053" s="70">
        <f t="shared" si="65"/>
        <v>0</v>
      </c>
      <c r="J1053" s="70">
        <f t="shared" si="66"/>
        <v>0</v>
      </c>
      <c r="K1053" s="70">
        <f t="shared" si="67"/>
        <v>0</v>
      </c>
    </row>
    <row r="1054" ht="20.25" customHeight="1" spans="1:11">
      <c r="A1054" s="67"/>
      <c r="B1054" s="84" t="s">
        <v>943</v>
      </c>
      <c r="C1054" s="20">
        <v>0</v>
      </c>
      <c r="D1054" s="20">
        <v>0</v>
      </c>
      <c r="E1054" s="20">
        <v>0</v>
      </c>
      <c r="F1054" s="20">
        <v>110</v>
      </c>
      <c r="G1054" s="20">
        <v>100</v>
      </c>
      <c r="H1054" s="76">
        <f t="shared" si="64"/>
        <v>0</v>
      </c>
      <c r="I1054" s="70">
        <f t="shared" si="65"/>
        <v>0</v>
      </c>
      <c r="J1054" s="70">
        <f t="shared" si="66"/>
        <v>0</v>
      </c>
      <c r="K1054" s="70">
        <f t="shared" si="67"/>
        <v>90.9090909090909</v>
      </c>
    </row>
    <row r="1055" ht="20.25" customHeight="1" spans="1:11">
      <c r="A1055" s="67"/>
      <c r="B1055" s="84" t="s">
        <v>944</v>
      </c>
      <c r="C1055" s="20">
        <v>0</v>
      </c>
      <c r="D1055" s="20">
        <v>0</v>
      </c>
      <c r="E1055" s="20">
        <v>0</v>
      </c>
      <c r="F1055" s="20">
        <v>0</v>
      </c>
      <c r="G1055" s="20">
        <v>0</v>
      </c>
      <c r="H1055" s="76">
        <f t="shared" si="64"/>
        <v>0</v>
      </c>
      <c r="I1055" s="70">
        <f t="shared" si="65"/>
        <v>0</v>
      </c>
      <c r="J1055" s="70">
        <f t="shared" si="66"/>
        <v>0</v>
      </c>
      <c r="K1055" s="70">
        <f t="shared" si="67"/>
        <v>0</v>
      </c>
    </row>
    <row r="1056" ht="20.25" customHeight="1" spans="1:11">
      <c r="A1056" s="67"/>
      <c r="B1056" s="84" t="s">
        <v>147</v>
      </c>
      <c r="C1056" s="20">
        <v>0</v>
      </c>
      <c r="D1056" s="20">
        <v>0</v>
      </c>
      <c r="E1056" s="20">
        <v>0</v>
      </c>
      <c r="F1056" s="20">
        <v>0</v>
      </c>
      <c r="G1056" s="20">
        <v>0</v>
      </c>
      <c r="H1056" s="76">
        <f t="shared" si="64"/>
        <v>0</v>
      </c>
      <c r="I1056" s="70">
        <f t="shared" si="65"/>
        <v>0</v>
      </c>
      <c r="J1056" s="70">
        <f t="shared" si="66"/>
        <v>0</v>
      </c>
      <c r="K1056" s="70">
        <f t="shared" si="67"/>
        <v>0</v>
      </c>
    </row>
    <row r="1057" ht="20.25" customHeight="1" spans="1:11">
      <c r="A1057" s="67"/>
      <c r="B1057" s="84" t="s">
        <v>148</v>
      </c>
      <c r="C1057" s="20">
        <v>0</v>
      </c>
      <c r="D1057" s="20">
        <v>0</v>
      </c>
      <c r="E1057" s="20">
        <v>0</v>
      </c>
      <c r="F1057" s="20">
        <v>0</v>
      </c>
      <c r="G1057" s="20">
        <v>0</v>
      </c>
      <c r="H1057" s="76">
        <f t="shared" si="64"/>
        <v>0</v>
      </c>
      <c r="I1057" s="70">
        <f t="shared" si="65"/>
        <v>0</v>
      </c>
      <c r="J1057" s="70">
        <f t="shared" si="66"/>
        <v>0</v>
      </c>
      <c r="K1057" s="70">
        <f t="shared" si="67"/>
        <v>0</v>
      </c>
    </row>
    <row r="1058" ht="20.25" customHeight="1" spans="1:11">
      <c r="A1058" s="67"/>
      <c r="B1058" s="84" t="s">
        <v>149</v>
      </c>
      <c r="C1058" s="20">
        <v>0</v>
      </c>
      <c r="D1058" s="20">
        <v>0</v>
      </c>
      <c r="E1058" s="20">
        <v>0</v>
      </c>
      <c r="F1058" s="20">
        <v>0</v>
      </c>
      <c r="G1058" s="20">
        <v>0</v>
      </c>
      <c r="H1058" s="76">
        <f t="shared" si="64"/>
        <v>0</v>
      </c>
      <c r="I1058" s="70">
        <f t="shared" si="65"/>
        <v>0</v>
      </c>
      <c r="J1058" s="70">
        <f t="shared" si="66"/>
        <v>0</v>
      </c>
      <c r="K1058" s="70">
        <f t="shared" si="67"/>
        <v>0</v>
      </c>
    </row>
    <row r="1059" ht="20.25" customHeight="1" spans="1:11">
      <c r="A1059" s="67"/>
      <c r="B1059" s="84" t="s">
        <v>945</v>
      </c>
      <c r="C1059" s="20">
        <v>0</v>
      </c>
      <c r="D1059" s="20">
        <v>0</v>
      </c>
      <c r="E1059" s="20">
        <v>0</v>
      </c>
      <c r="F1059" s="20">
        <v>0</v>
      </c>
      <c r="G1059" s="20">
        <v>0</v>
      </c>
      <c r="H1059" s="76">
        <f t="shared" si="64"/>
        <v>0</v>
      </c>
      <c r="I1059" s="70">
        <f t="shared" si="65"/>
        <v>0</v>
      </c>
      <c r="J1059" s="70">
        <f t="shared" si="66"/>
        <v>0</v>
      </c>
      <c r="K1059" s="70">
        <f t="shared" si="67"/>
        <v>0</v>
      </c>
    </row>
    <row r="1060" ht="20.25" customHeight="1" spans="1:11">
      <c r="A1060" s="67"/>
      <c r="B1060" s="84" t="s">
        <v>946</v>
      </c>
      <c r="C1060" s="20">
        <v>0</v>
      </c>
      <c r="D1060" s="20">
        <v>0</v>
      </c>
      <c r="E1060" s="20">
        <v>0</v>
      </c>
      <c r="F1060" s="20">
        <v>0</v>
      </c>
      <c r="G1060" s="20">
        <v>0</v>
      </c>
      <c r="H1060" s="76">
        <f t="shared" si="64"/>
        <v>0</v>
      </c>
      <c r="I1060" s="70">
        <f t="shared" si="65"/>
        <v>0</v>
      </c>
      <c r="J1060" s="70">
        <f t="shared" si="66"/>
        <v>0</v>
      </c>
      <c r="K1060" s="70">
        <f t="shared" si="67"/>
        <v>0</v>
      </c>
    </row>
    <row r="1061" ht="20.25" customHeight="1" spans="1:11">
      <c r="A1061" s="67"/>
      <c r="B1061" s="84" t="s">
        <v>947</v>
      </c>
      <c r="C1061" s="20">
        <v>0</v>
      </c>
      <c r="D1061" s="20">
        <v>0</v>
      </c>
      <c r="E1061" s="20">
        <v>0</v>
      </c>
      <c r="F1061" s="20">
        <v>0</v>
      </c>
      <c r="G1061" s="20">
        <v>0</v>
      </c>
      <c r="H1061" s="76">
        <f t="shared" si="64"/>
        <v>0</v>
      </c>
      <c r="I1061" s="70">
        <f t="shared" si="65"/>
        <v>0</v>
      </c>
      <c r="J1061" s="70">
        <f t="shared" si="66"/>
        <v>0</v>
      </c>
      <c r="K1061" s="70">
        <f t="shared" si="67"/>
        <v>0</v>
      </c>
    </row>
    <row r="1062" ht="20.25" customHeight="1" spans="1:11">
      <c r="A1062" s="67"/>
      <c r="B1062" s="84" t="s">
        <v>948</v>
      </c>
      <c r="C1062" s="20">
        <v>0</v>
      </c>
      <c r="D1062" s="20">
        <v>10122</v>
      </c>
      <c r="E1062" s="20">
        <v>6477</v>
      </c>
      <c r="F1062" s="20">
        <v>3408</v>
      </c>
      <c r="G1062" s="20">
        <v>6477</v>
      </c>
      <c r="H1062" s="76">
        <f t="shared" si="64"/>
        <v>0</v>
      </c>
      <c r="I1062" s="70">
        <f t="shared" si="65"/>
        <v>63.9893301719028</v>
      </c>
      <c r="J1062" s="70">
        <f t="shared" si="66"/>
        <v>100</v>
      </c>
      <c r="K1062" s="70">
        <f t="shared" si="67"/>
        <v>190.052816901408</v>
      </c>
    </row>
    <row r="1063" ht="20.25" customHeight="1" spans="1:11">
      <c r="A1063" s="67"/>
      <c r="B1063" s="84" t="s">
        <v>147</v>
      </c>
      <c r="C1063" s="20">
        <v>0</v>
      </c>
      <c r="D1063" s="20">
        <v>0</v>
      </c>
      <c r="E1063" s="20">
        <v>0</v>
      </c>
      <c r="F1063" s="20">
        <v>138</v>
      </c>
      <c r="G1063" s="20">
        <v>178</v>
      </c>
      <c r="H1063" s="76">
        <f t="shared" si="64"/>
        <v>0</v>
      </c>
      <c r="I1063" s="70">
        <f t="shared" si="65"/>
        <v>0</v>
      </c>
      <c r="J1063" s="70">
        <f t="shared" si="66"/>
        <v>0</v>
      </c>
      <c r="K1063" s="70">
        <f t="shared" si="67"/>
        <v>128.985507246377</v>
      </c>
    </row>
    <row r="1064" ht="20.25" customHeight="1" spans="1:11">
      <c r="A1064" s="67"/>
      <c r="B1064" s="84" t="s">
        <v>148</v>
      </c>
      <c r="C1064" s="20">
        <v>0</v>
      </c>
      <c r="D1064" s="20">
        <v>0</v>
      </c>
      <c r="E1064" s="20">
        <v>0</v>
      </c>
      <c r="F1064" s="20">
        <v>0</v>
      </c>
      <c r="G1064" s="20">
        <v>0</v>
      </c>
      <c r="H1064" s="76">
        <f t="shared" si="64"/>
        <v>0</v>
      </c>
      <c r="I1064" s="70">
        <f t="shared" si="65"/>
        <v>0</v>
      </c>
      <c r="J1064" s="70">
        <f t="shared" si="66"/>
        <v>0</v>
      </c>
      <c r="K1064" s="70">
        <f t="shared" si="67"/>
        <v>0</v>
      </c>
    </row>
    <row r="1065" ht="20.25" customHeight="1" spans="1:11">
      <c r="A1065" s="67"/>
      <c r="B1065" s="84" t="s">
        <v>149</v>
      </c>
      <c r="C1065" s="20">
        <v>0</v>
      </c>
      <c r="D1065" s="20">
        <v>0</v>
      </c>
      <c r="E1065" s="20">
        <v>0</v>
      </c>
      <c r="F1065" s="20">
        <v>0</v>
      </c>
      <c r="G1065" s="20">
        <v>0</v>
      </c>
      <c r="H1065" s="76">
        <f t="shared" si="64"/>
        <v>0</v>
      </c>
      <c r="I1065" s="70">
        <f t="shared" si="65"/>
        <v>0</v>
      </c>
      <c r="J1065" s="70">
        <f t="shared" si="66"/>
        <v>0</v>
      </c>
      <c r="K1065" s="70">
        <f t="shared" si="67"/>
        <v>0</v>
      </c>
    </row>
    <row r="1066" ht="20.25" customHeight="1" spans="1:11">
      <c r="A1066" s="67"/>
      <c r="B1066" s="84" t="s">
        <v>949</v>
      </c>
      <c r="C1066" s="20">
        <v>0</v>
      </c>
      <c r="D1066" s="20">
        <v>0</v>
      </c>
      <c r="E1066" s="20">
        <v>0</v>
      </c>
      <c r="F1066" s="20">
        <v>0</v>
      </c>
      <c r="G1066" s="20">
        <v>0</v>
      </c>
      <c r="H1066" s="76">
        <f t="shared" si="64"/>
        <v>0</v>
      </c>
      <c r="I1066" s="70">
        <f t="shared" si="65"/>
        <v>0</v>
      </c>
      <c r="J1066" s="70">
        <f t="shared" si="66"/>
        <v>0</v>
      </c>
      <c r="K1066" s="70">
        <f t="shared" si="67"/>
        <v>0</v>
      </c>
    </row>
    <row r="1067" ht="20.25" customHeight="1" spans="1:11">
      <c r="A1067" s="67"/>
      <c r="B1067" s="84" t="s">
        <v>950</v>
      </c>
      <c r="C1067" s="20">
        <v>0</v>
      </c>
      <c r="D1067" s="20">
        <v>0</v>
      </c>
      <c r="E1067" s="20">
        <v>0</v>
      </c>
      <c r="F1067" s="20">
        <v>10</v>
      </c>
      <c r="G1067" s="20">
        <v>0</v>
      </c>
      <c r="H1067" s="76">
        <f t="shared" si="64"/>
        <v>0</v>
      </c>
      <c r="I1067" s="70">
        <f t="shared" si="65"/>
        <v>0</v>
      </c>
      <c r="J1067" s="70">
        <f t="shared" si="66"/>
        <v>0</v>
      </c>
      <c r="K1067" s="70">
        <f t="shared" si="67"/>
        <v>0</v>
      </c>
    </row>
    <row r="1068" ht="20.25" customHeight="1" spans="1:11">
      <c r="A1068" s="67"/>
      <c r="B1068" s="84" t="s">
        <v>951</v>
      </c>
      <c r="C1068" s="20">
        <v>0</v>
      </c>
      <c r="D1068" s="20">
        <v>0</v>
      </c>
      <c r="E1068" s="20">
        <v>0</v>
      </c>
      <c r="F1068" s="20">
        <v>0</v>
      </c>
      <c r="G1068" s="20">
        <v>0</v>
      </c>
      <c r="H1068" s="76">
        <f t="shared" si="64"/>
        <v>0</v>
      </c>
      <c r="I1068" s="70">
        <f t="shared" si="65"/>
        <v>0</v>
      </c>
      <c r="J1068" s="70">
        <f t="shared" si="66"/>
        <v>0</v>
      </c>
      <c r="K1068" s="70">
        <f t="shared" si="67"/>
        <v>0</v>
      </c>
    </row>
    <row r="1069" ht="20.25" customHeight="1" spans="1:11">
      <c r="A1069" s="67"/>
      <c r="B1069" s="84" t="s">
        <v>952</v>
      </c>
      <c r="C1069" s="20">
        <v>0</v>
      </c>
      <c r="D1069" s="20">
        <v>0</v>
      </c>
      <c r="E1069" s="20">
        <v>0</v>
      </c>
      <c r="F1069" s="20">
        <v>3260</v>
      </c>
      <c r="G1069" s="20">
        <v>6299</v>
      </c>
      <c r="H1069" s="76">
        <f t="shared" si="64"/>
        <v>0</v>
      </c>
      <c r="I1069" s="70">
        <f t="shared" si="65"/>
        <v>0</v>
      </c>
      <c r="J1069" s="70">
        <f t="shared" si="66"/>
        <v>0</v>
      </c>
      <c r="K1069" s="70">
        <f t="shared" si="67"/>
        <v>193.220858895706</v>
      </c>
    </row>
    <row r="1070" ht="20.25" customHeight="1" spans="1:11">
      <c r="A1070" s="67"/>
      <c r="B1070" s="84" t="s">
        <v>953</v>
      </c>
      <c r="C1070" s="20">
        <v>0</v>
      </c>
      <c r="D1070" s="20">
        <v>0</v>
      </c>
      <c r="E1070" s="20">
        <v>26</v>
      </c>
      <c r="F1070" s="20">
        <v>58</v>
      </c>
      <c r="G1070" s="20">
        <v>26</v>
      </c>
      <c r="H1070" s="76">
        <f t="shared" si="64"/>
        <v>0</v>
      </c>
      <c r="I1070" s="70">
        <f t="shared" si="65"/>
        <v>0</v>
      </c>
      <c r="J1070" s="70">
        <f t="shared" si="66"/>
        <v>100</v>
      </c>
      <c r="K1070" s="70">
        <f t="shared" si="67"/>
        <v>44.8275862068966</v>
      </c>
    </row>
    <row r="1071" ht="20.25" customHeight="1" spans="1:11">
      <c r="A1071" s="67"/>
      <c r="B1071" s="84" t="s">
        <v>954</v>
      </c>
      <c r="C1071" s="20">
        <v>0</v>
      </c>
      <c r="D1071" s="20">
        <v>0</v>
      </c>
      <c r="E1071" s="20">
        <v>0</v>
      </c>
      <c r="F1071" s="20">
        <v>0</v>
      </c>
      <c r="G1071" s="20">
        <v>0</v>
      </c>
      <c r="H1071" s="76">
        <f t="shared" si="64"/>
        <v>0</v>
      </c>
      <c r="I1071" s="70">
        <f t="shared" si="65"/>
        <v>0</v>
      </c>
      <c r="J1071" s="70">
        <f t="shared" si="66"/>
        <v>0</v>
      </c>
      <c r="K1071" s="70">
        <f t="shared" si="67"/>
        <v>0</v>
      </c>
    </row>
    <row r="1072" ht="20.25" customHeight="1" spans="1:11">
      <c r="A1072" s="67"/>
      <c r="B1072" s="84" t="s">
        <v>955</v>
      </c>
      <c r="C1072" s="20">
        <v>0</v>
      </c>
      <c r="D1072" s="20">
        <v>0</v>
      </c>
      <c r="E1072" s="20">
        <v>0</v>
      </c>
      <c r="F1072" s="20">
        <v>0</v>
      </c>
      <c r="G1072" s="20">
        <v>0</v>
      </c>
      <c r="H1072" s="76">
        <f t="shared" si="64"/>
        <v>0</v>
      </c>
      <c r="I1072" s="70">
        <f t="shared" si="65"/>
        <v>0</v>
      </c>
      <c r="J1072" s="70">
        <f t="shared" si="66"/>
        <v>0</v>
      </c>
      <c r="K1072" s="70">
        <f t="shared" si="67"/>
        <v>0</v>
      </c>
    </row>
    <row r="1073" ht="20.25" customHeight="1" spans="1:11">
      <c r="A1073" s="67"/>
      <c r="B1073" s="84" t="s">
        <v>956</v>
      </c>
      <c r="C1073" s="20">
        <v>0</v>
      </c>
      <c r="D1073" s="20">
        <v>0</v>
      </c>
      <c r="E1073" s="20">
        <v>0</v>
      </c>
      <c r="F1073" s="20">
        <v>0</v>
      </c>
      <c r="G1073" s="20">
        <v>0</v>
      </c>
      <c r="H1073" s="76">
        <f t="shared" si="64"/>
        <v>0</v>
      </c>
      <c r="I1073" s="70">
        <f t="shared" si="65"/>
        <v>0</v>
      </c>
      <c r="J1073" s="70">
        <f t="shared" si="66"/>
        <v>0</v>
      </c>
      <c r="K1073" s="70">
        <f t="shared" si="67"/>
        <v>0</v>
      </c>
    </row>
    <row r="1074" ht="20.25" customHeight="1" spans="1:11">
      <c r="A1074" s="67"/>
      <c r="B1074" s="84" t="s">
        <v>957</v>
      </c>
      <c r="C1074" s="20">
        <v>0</v>
      </c>
      <c r="D1074" s="20">
        <v>0</v>
      </c>
      <c r="E1074" s="20">
        <v>0</v>
      </c>
      <c r="F1074" s="20">
        <v>0</v>
      </c>
      <c r="G1074" s="20">
        <v>0</v>
      </c>
      <c r="H1074" s="76">
        <f t="shared" si="64"/>
        <v>0</v>
      </c>
      <c r="I1074" s="70">
        <f t="shared" si="65"/>
        <v>0</v>
      </c>
      <c r="J1074" s="70">
        <f t="shared" si="66"/>
        <v>0</v>
      </c>
      <c r="K1074" s="70">
        <f t="shared" si="67"/>
        <v>0</v>
      </c>
    </row>
    <row r="1075" ht="20.25" customHeight="1" spans="1:11">
      <c r="A1075" s="67"/>
      <c r="B1075" s="84" t="s">
        <v>958</v>
      </c>
      <c r="C1075" s="20">
        <v>0</v>
      </c>
      <c r="D1075" s="20">
        <v>0</v>
      </c>
      <c r="E1075" s="20">
        <v>0</v>
      </c>
      <c r="F1075" s="20">
        <v>58</v>
      </c>
      <c r="G1075" s="20">
        <v>26</v>
      </c>
      <c r="H1075" s="76">
        <f t="shared" si="64"/>
        <v>0</v>
      </c>
      <c r="I1075" s="70">
        <f t="shared" si="65"/>
        <v>0</v>
      </c>
      <c r="J1075" s="70">
        <f t="shared" si="66"/>
        <v>0</v>
      </c>
      <c r="K1075" s="70">
        <f t="shared" si="67"/>
        <v>44.8275862068966</v>
      </c>
    </row>
    <row r="1076" ht="20.25" customHeight="1" spans="1:11">
      <c r="A1076" s="67" t="s">
        <v>959</v>
      </c>
      <c r="B1076" s="84" t="s">
        <v>111</v>
      </c>
      <c r="C1076" s="20">
        <v>0</v>
      </c>
      <c r="D1076" s="20">
        <v>167</v>
      </c>
      <c r="E1076" s="20">
        <v>852</v>
      </c>
      <c r="F1076" s="20">
        <v>1092</v>
      </c>
      <c r="G1076" s="20">
        <v>852</v>
      </c>
      <c r="H1076" s="76">
        <f t="shared" si="64"/>
        <v>0</v>
      </c>
      <c r="I1076" s="70">
        <f t="shared" si="65"/>
        <v>510.179640718563</v>
      </c>
      <c r="J1076" s="70">
        <f t="shared" si="66"/>
        <v>100</v>
      </c>
      <c r="K1076" s="70">
        <f t="shared" si="67"/>
        <v>78.021978021978</v>
      </c>
    </row>
    <row r="1077" ht="20.25" customHeight="1" spans="1:11">
      <c r="A1077" s="67"/>
      <c r="B1077" s="84" t="s">
        <v>960</v>
      </c>
      <c r="C1077" s="20">
        <v>0</v>
      </c>
      <c r="D1077" s="20">
        <v>167</v>
      </c>
      <c r="E1077" s="20">
        <v>229</v>
      </c>
      <c r="F1077" s="20">
        <v>679</v>
      </c>
      <c r="G1077" s="20">
        <v>229</v>
      </c>
      <c r="H1077" s="76">
        <f t="shared" si="64"/>
        <v>0</v>
      </c>
      <c r="I1077" s="70">
        <f t="shared" si="65"/>
        <v>137.125748502994</v>
      </c>
      <c r="J1077" s="70">
        <f t="shared" si="66"/>
        <v>100</v>
      </c>
      <c r="K1077" s="70">
        <f t="shared" si="67"/>
        <v>33.7260677466863</v>
      </c>
    </row>
    <row r="1078" ht="20.25" customHeight="1" spans="1:11">
      <c r="A1078" s="67"/>
      <c r="B1078" s="84" t="s">
        <v>147</v>
      </c>
      <c r="C1078" s="20">
        <v>0</v>
      </c>
      <c r="D1078" s="20">
        <v>0</v>
      </c>
      <c r="E1078" s="20">
        <v>0</v>
      </c>
      <c r="F1078" s="20">
        <v>0</v>
      </c>
      <c r="G1078" s="20">
        <v>0</v>
      </c>
      <c r="H1078" s="76">
        <f t="shared" si="64"/>
        <v>0</v>
      </c>
      <c r="I1078" s="70">
        <f t="shared" si="65"/>
        <v>0</v>
      </c>
      <c r="J1078" s="70">
        <f t="shared" si="66"/>
        <v>0</v>
      </c>
      <c r="K1078" s="70">
        <f t="shared" si="67"/>
        <v>0</v>
      </c>
    </row>
    <row r="1079" ht="20.25" customHeight="1" spans="1:11">
      <c r="A1079" s="67"/>
      <c r="B1079" s="84" t="s">
        <v>148</v>
      </c>
      <c r="C1079" s="20">
        <v>0</v>
      </c>
      <c r="D1079" s="20">
        <v>0</v>
      </c>
      <c r="E1079" s="20">
        <v>0</v>
      </c>
      <c r="F1079" s="20">
        <v>0</v>
      </c>
      <c r="G1079" s="20">
        <v>0</v>
      </c>
      <c r="H1079" s="76">
        <f t="shared" si="64"/>
        <v>0</v>
      </c>
      <c r="I1079" s="70">
        <f t="shared" si="65"/>
        <v>0</v>
      </c>
      <c r="J1079" s="70">
        <f t="shared" si="66"/>
        <v>0</v>
      </c>
      <c r="K1079" s="70">
        <f t="shared" si="67"/>
        <v>0</v>
      </c>
    </row>
    <row r="1080" ht="20.25" customHeight="1" spans="1:11">
      <c r="A1080" s="67"/>
      <c r="B1080" s="84" t="s">
        <v>149</v>
      </c>
      <c r="C1080" s="20">
        <v>0</v>
      </c>
      <c r="D1080" s="20">
        <v>0</v>
      </c>
      <c r="E1080" s="20">
        <v>0</v>
      </c>
      <c r="F1080" s="20">
        <v>0</v>
      </c>
      <c r="G1080" s="20">
        <v>0</v>
      </c>
      <c r="H1080" s="76">
        <f t="shared" si="64"/>
        <v>0</v>
      </c>
      <c r="I1080" s="70">
        <f t="shared" si="65"/>
        <v>0</v>
      </c>
      <c r="J1080" s="70">
        <f t="shared" si="66"/>
        <v>0</v>
      </c>
      <c r="K1080" s="70">
        <f t="shared" si="67"/>
        <v>0</v>
      </c>
    </row>
    <row r="1081" ht="20.25" customHeight="1" spans="1:11">
      <c r="A1081" s="67"/>
      <c r="B1081" s="84" t="s">
        <v>961</v>
      </c>
      <c r="C1081" s="20">
        <v>0</v>
      </c>
      <c r="D1081" s="20">
        <v>0</v>
      </c>
      <c r="E1081" s="20">
        <v>0</v>
      </c>
      <c r="F1081" s="20">
        <v>0</v>
      </c>
      <c r="G1081" s="20">
        <v>0</v>
      </c>
      <c r="H1081" s="76">
        <f t="shared" si="64"/>
        <v>0</v>
      </c>
      <c r="I1081" s="70">
        <f t="shared" si="65"/>
        <v>0</v>
      </c>
      <c r="J1081" s="70">
        <f t="shared" si="66"/>
        <v>0</v>
      </c>
      <c r="K1081" s="70">
        <f t="shared" si="67"/>
        <v>0</v>
      </c>
    </row>
    <row r="1082" ht="20.25" customHeight="1" spans="1:11">
      <c r="A1082" s="67"/>
      <c r="B1082" s="84" t="s">
        <v>962</v>
      </c>
      <c r="C1082" s="20">
        <v>0</v>
      </c>
      <c r="D1082" s="20">
        <v>0</v>
      </c>
      <c r="E1082" s="20">
        <v>0</v>
      </c>
      <c r="F1082" s="20">
        <v>0</v>
      </c>
      <c r="G1082" s="20">
        <v>0</v>
      </c>
      <c r="H1082" s="76">
        <f t="shared" si="64"/>
        <v>0</v>
      </c>
      <c r="I1082" s="70">
        <f t="shared" si="65"/>
        <v>0</v>
      </c>
      <c r="J1082" s="70">
        <f t="shared" si="66"/>
        <v>0</v>
      </c>
      <c r="K1082" s="70">
        <f t="shared" si="67"/>
        <v>0</v>
      </c>
    </row>
    <row r="1083" ht="20.25" customHeight="1" spans="1:11">
      <c r="A1083" s="67"/>
      <c r="B1083" s="84" t="s">
        <v>963</v>
      </c>
      <c r="C1083" s="20">
        <v>0</v>
      </c>
      <c r="D1083" s="20">
        <v>0</v>
      </c>
      <c r="E1083" s="20">
        <v>0</v>
      </c>
      <c r="F1083" s="20">
        <v>0</v>
      </c>
      <c r="G1083" s="20">
        <v>0</v>
      </c>
      <c r="H1083" s="76">
        <f t="shared" si="64"/>
        <v>0</v>
      </c>
      <c r="I1083" s="70">
        <f t="shared" si="65"/>
        <v>0</v>
      </c>
      <c r="J1083" s="70">
        <f t="shared" si="66"/>
        <v>0</v>
      </c>
      <c r="K1083" s="70">
        <f t="shared" si="67"/>
        <v>0</v>
      </c>
    </row>
    <row r="1084" ht="20.25" customHeight="1" spans="1:11">
      <c r="A1084" s="67"/>
      <c r="B1084" s="84" t="s">
        <v>964</v>
      </c>
      <c r="C1084" s="20">
        <v>0</v>
      </c>
      <c r="D1084" s="20">
        <v>0</v>
      </c>
      <c r="E1084" s="20">
        <v>0</v>
      </c>
      <c r="F1084" s="20">
        <v>0</v>
      </c>
      <c r="G1084" s="20">
        <v>0</v>
      </c>
      <c r="H1084" s="76">
        <f t="shared" si="64"/>
        <v>0</v>
      </c>
      <c r="I1084" s="70">
        <f t="shared" si="65"/>
        <v>0</v>
      </c>
      <c r="J1084" s="70">
        <f t="shared" si="66"/>
        <v>0</v>
      </c>
      <c r="K1084" s="70">
        <f t="shared" si="67"/>
        <v>0</v>
      </c>
    </row>
    <row r="1085" ht="20.25" customHeight="1" spans="1:11">
      <c r="A1085" s="67"/>
      <c r="B1085" s="84" t="s">
        <v>156</v>
      </c>
      <c r="C1085" s="20">
        <v>0</v>
      </c>
      <c r="D1085" s="20">
        <v>0</v>
      </c>
      <c r="E1085" s="20">
        <v>0</v>
      </c>
      <c r="F1085" s="20">
        <v>0</v>
      </c>
      <c r="G1085" s="20">
        <v>0</v>
      </c>
      <c r="H1085" s="76">
        <f t="shared" si="64"/>
        <v>0</v>
      </c>
      <c r="I1085" s="70">
        <f t="shared" si="65"/>
        <v>0</v>
      </c>
      <c r="J1085" s="70">
        <f t="shared" si="66"/>
        <v>0</v>
      </c>
      <c r="K1085" s="70">
        <f t="shared" si="67"/>
        <v>0</v>
      </c>
    </row>
    <row r="1086" ht="20.25" customHeight="1" spans="1:11">
      <c r="A1086" s="67"/>
      <c r="B1086" s="84" t="s">
        <v>965</v>
      </c>
      <c r="C1086" s="20">
        <v>0</v>
      </c>
      <c r="D1086" s="20">
        <v>0</v>
      </c>
      <c r="E1086" s="20">
        <v>0</v>
      </c>
      <c r="F1086" s="20">
        <v>679</v>
      </c>
      <c r="G1086" s="20">
        <v>229</v>
      </c>
      <c r="H1086" s="76">
        <f t="shared" si="64"/>
        <v>0</v>
      </c>
      <c r="I1086" s="70">
        <f t="shared" si="65"/>
        <v>0</v>
      </c>
      <c r="J1086" s="70">
        <f t="shared" si="66"/>
        <v>0</v>
      </c>
      <c r="K1086" s="70">
        <f t="shared" si="67"/>
        <v>33.7260677466863</v>
      </c>
    </row>
    <row r="1087" ht="20.25" customHeight="1" spans="1:11">
      <c r="A1087" s="67"/>
      <c r="B1087" s="84" t="s">
        <v>966</v>
      </c>
      <c r="C1087" s="20">
        <v>0</v>
      </c>
      <c r="D1087" s="20">
        <v>0</v>
      </c>
      <c r="E1087" s="20">
        <v>85</v>
      </c>
      <c r="F1087" s="20">
        <v>10</v>
      </c>
      <c r="G1087" s="20">
        <v>85</v>
      </c>
      <c r="H1087" s="76">
        <f t="shared" si="64"/>
        <v>0</v>
      </c>
      <c r="I1087" s="70">
        <f t="shared" si="65"/>
        <v>0</v>
      </c>
      <c r="J1087" s="70">
        <f t="shared" si="66"/>
        <v>100</v>
      </c>
      <c r="K1087" s="70">
        <f t="shared" si="67"/>
        <v>850</v>
      </c>
    </row>
    <row r="1088" ht="20.25" customHeight="1" spans="1:11">
      <c r="A1088" s="67"/>
      <c r="B1088" s="84" t="s">
        <v>147</v>
      </c>
      <c r="C1088" s="20">
        <v>0</v>
      </c>
      <c r="D1088" s="20">
        <v>0</v>
      </c>
      <c r="E1088" s="20">
        <v>0</v>
      </c>
      <c r="F1088" s="20">
        <v>0</v>
      </c>
      <c r="G1088" s="20">
        <v>0</v>
      </c>
      <c r="H1088" s="76">
        <f t="shared" si="64"/>
        <v>0</v>
      </c>
      <c r="I1088" s="70">
        <f t="shared" si="65"/>
        <v>0</v>
      </c>
      <c r="J1088" s="70">
        <f t="shared" si="66"/>
        <v>0</v>
      </c>
      <c r="K1088" s="70">
        <f t="shared" si="67"/>
        <v>0</v>
      </c>
    </row>
    <row r="1089" ht="20.25" customHeight="1" spans="1:11">
      <c r="A1089" s="67"/>
      <c r="B1089" s="84" t="s">
        <v>148</v>
      </c>
      <c r="C1089" s="20">
        <v>0</v>
      </c>
      <c r="D1089" s="20">
        <v>0</v>
      </c>
      <c r="E1089" s="20">
        <v>0</v>
      </c>
      <c r="F1089" s="20">
        <v>0</v>
      </c>
      <c r="G1089" s="20">
        <v>0</v>
      </c>
      <c r="H1089" s="76">
        <f t="shared" si="64"/>
        <v>0</v>
      </c>
      <c r="I1089" s="70">
        <f t="shared" si="65"/>
        <v>0</v>
      </c>
      <c r="J1089" s="70">
        <f t="shared" si="66"/>
        <v>0</v>
      </c>
      <c r="K1089" s="70">
        <f t="shared" si="67"/>
        <v>0</v>
      </c>
    </row>
    <row r="1090" ht="20.25" customHeight="1" spans="1:11">
      <c r="A1090" s="67"/>
      <c r="B1090" s="84" t="s">
        <v>149</v>
      </c>
      <c r="C1090" s="20">
        <v>0</v>
      </c>
      <c r="D1090" s="20">
        <v>0</v>
      </c>
      <c r="E1090" s="20">
        <v>0</v>
      </c>
      <c r="F1090" s="20">
        <v>0</v>
      </c>
      <c r="G1090" s="20">
        <v>0</v>
      </c>
      <c r="H1090" s="76">
        <f t="shared" si="64"/>
        <v>0</v>
      </c>
      <c r="I1090" s="70">
        <f t="shared" si="65"/>
        <v>0</v>
      </c>
      <c r="J1090" s="70">
        <f t="shared" si="66"/>
        <v>0</v>
      </c>
      <c r="K1090" s="70">
        <f t="shared" si="67"/>
        <v>0</v>
      </c>
    </row>
    <row r="1091" ht="20.25" customHeight="1" spans="1:11">
      <c r="A1091" s="67"/>
      <c r="B1091" s="84" t="s">
        <v>967</v>
      </c>
      <c r="C1091" s="20">
        <v>0</v>
      </c>
      <c r="D1091" s="20">
        <v>0</v>
      </c>
      <c r="E1091" s="20">
        <v>0</v>
      </c>
      <c r="F1091" s="20">
        <v>0</v>
      </c>
      <c r="G1091" s="20">
        <v>0</v>
      </c>
      <c r="H1091" s="76">
        <f t="shared" si="64"/>
        <v>0</v>
      </c>
      <c r="I1091" s="70">
        <f t="shared" si="65"/>
        <v>0</v>
      </c>
      <c r="J1091" s="70">
        <f t="shared" si="66"/>
        <v>0</v>
      </c>
      <c r="K1091" s="70">
        <f t="shared" si="67"/>
        <v>0</v>
      </c>
    </row>
    <row r="1092" ht="20.25" customHeight="1" spans="1:11">
      <c r="A1092" s="67"/>
      <c r="B1092" s="84" t="s">
        <v>968</v>
      </c>
      <c r="C1092" s="20">
        <v>0</v>
      </c>
      <c r="D1092" s="20">
        <v>0</v>
      </c>
      <c r="E1092" s="20">
        <v>0</v>
      </c>
      <c r="F1092" s="20">
        <v>10</v>
      </c>
      <c r="G1092" s="20">
        <v>85</v>
      </c>
      <c r="H1092" s="76">
        <f t="shared" ref="H1092:H1155" si="68">IF(C1092&lt;&gt;0,(G1092/C1092)*100,0)</f>
        <v>0</v>
      </c>
      <c r="I1092" s="70">
        <f t="shared" ref="I1092:I1155" si="69">IF(D1092&lt;&gt;0,(G1092/D1092)*100,0)</f>
        <v>0</v>
      </c>
      <c r="J1092" s="70">
        <f t="shared" ref="J1092:J1155" si="70">IF(E1092&lt;&gt;0,(G1092/E1092)*100,0)</f>
        <v>0</v>
      </c>
      <c r="K1092" s="70">
        <f t="shared" ref="K1092:K1155" si="71">IF(F1092&lt;&gt;0,(G1092/F1092)*100,0)</f>
        <v>850</v>
      </c>
    </row>
    <row r="1093" ht="20.25" customHeight="1" spans="1:11">
      <c r="A1093" s="67"/>
      <c r="B1093" s="84" t="s">
        <v>969</v>
      </c>
      <c r="C1093" s="20">
        <v>0</v>
      </c>
      <c r="D1093" s="20">
        <v>0</v>
      </c>
      <c r="E1093" s="20">
        <v>538</v>
      </c>
      <c r="F1093" s="20">
        <v>403</v>
      </c>
      <c r="G1093" s="20">
        <v>538</v>
      </c>
      <c r="H1093" s="76">
        <f t="shared" si="68"/>
        <v>0</v>
      </c>
      <c r="I1093" s="70">
        <f t="shared" si="69"/>
        <v>0</v>
      </c>
      <c r="J1093" s="70">
        <f t="shared" si="70"/>
        <v>100</v>
      </c>
      <c r="K1093" s="70">
        <f t="shared" si="71"/>
        <v>133.498759305211</v>
      </c>
    </row>
    <row r="1094" ht="20.25" customHeight="1" spans="1:11">
      <c r="A1094" s="67"/>
      <c r="B1094" s="84" t="s">
        <v>970</v>
      </c>
      <c r="C1094" s="20">
        <v>0</v>
      </c>
      <c r="D1094" s="20">
        <v>0</v>
      </c>
      <c r="E1094" s="20">
        <v>0</v>
      </c>
      <c r="F1094" s="20">
        <v>0</v>
      </c>
      <c r="G1094" s="20">
        <v>0</v>
      </c>
      <c r="H1094" s="76">
        <f t="shared" si="68"/>
        <v>0</v>
      </c>
      <c r="I1094" s="70">
        <f t="shared" si="69"/>
        <v>0</v>
      </c>
      <c r="J1094" s="70">
        <f t="shared" si="70"/>
        <v>0</v>
      </c>
      <c r="K1094" s="70">
        <f t="shared" si="71"/>
        <v>0</v>
      </c>
    </row>
    <row r="1095" ht="20.25" customHeight="1" spans="1:11">
      <c r="A1095" s="67"/>
      <c r="B1095" s="84" t="s">
        <v>971</v>
      </c>
      <c r="C1095" s="20">
        <v>0</v>
      </c>
      <c r="D1095" s="20">
        <v>0</v>
      </c>
      <c r="E1095" s="20">
        <v>0</v>
      </c>
      <c r="F1095" s="20">
        <v>403</v>
      </c>
      <c r="G1095" s="20">
        <v>538</v>
      </c>
      <c r="H1095" s="76">
        <f t="shared" si="68"/>
        <v>0</v>
      </c>
      <c r="I1095" s="70">
        <f t="shared" si="69"/>
        <v>0</v>
      </c>
      <c r="J1095" s="70">
        <f t="shared" si="70"/>
        <v>0</v>
      </c>
      <c r="K1095" s="70">
        <f t="shared" si="71"/>
        <v>133.498759305211</v>
      </c>
    </row>
    <row r="1096" ht="20.25" customHeight="1" spans="1:11">
      <c r="A1096" s="67" t="s">
        <v>972</v>
      </c>
      <c r="B1096" s="84" t="s">
        <v>112</v>
      </c>
      <c r="C1096" s="20">
        <v>0</v>
      </c>
      <c r="D1096" s="20">
        <v>0</v>
      </c>
      <c r="E1096" s="20">
        <v>0</v>
      </c>
      <c r="F1096" s="20">
        <v>0</v>
      </c>
      <c r="G1096" s="20">
        <v>0</v>
      </c>
      <c r="H1096" s="76">
        <f t="shared" si="68"/>
        <v>0</v>
      </c>
      <c r="I1096" s="70">
        <f t="shared" si="69"/>
        <v>0</v>
      </c>
      <c r="J1096" s="70">
        <f t="shared" si="70"/>
        <v>0</v>
      </c>
      <c r="K1096" s="70">
        <f t="shared" si="71"/>
        <v>0</v>
      </c>
    </row>
    <row r="1097" ht="20.25" customHeight="1" spans="1:11">
      <c r="A1097" s="67"/>
      <c r="B1097" s="84" t="s">
        <v>973</v>
      </c>
      <c r="C1097" s="20">
        <v>0</v>
      </c>
      <c r="D1097" s="20">
        <v>0</v>
      </c>
      <c r="E1097" s="20">
        <v>0</v>
      </c>
      <c r="F1097" s="20">
        <v>0</v>
      </c>
      <c r="G1097" s="20">
        <v>0</v>
      </c>
      <c r="H1097" s="76">
        <f t="shared" si="68"/>
        <v>0</v>
      </c>
      <c r="I1097" s="70">
        <f t="shared" si="69"/>
        <v>0</v>
      </c>
      <c r="J1097" s="70">
        <f t="shared" si="70"/>
        <v>0</v>
      </c>
      <c r="K1097" s="70">
        <f t="shared" si="71"/>
        <v>0</v>
      </c>
    </row>
    <row r="1098" ht="20.25" customHeight="1" spans="1:11">
      <c r="A1098" s="67"/>
      <c r="B1098" s="84" t="s">
        <v>147</v>
      </c>
      <c r="C1098" s="20">
        <v>0</v>
      </c>
      <c r="D1098" s="20">
        <v>0</v>
      </c>
      <c r="E1098" s="20">
        <v>0</v>
      </c>
      <c r="F1098" s="20">
        <v>0</v>
      </c>
      <c r="G1098" s="20">
        <v>0</v>
      </c>
      <c r="H1098" s="76">
        <f t="shared" si="68"/>
        <v>0</v>
      </c>
      <c r="I1098" s="70">
        <f t="shared" si="69"/>
        <v>0</v>
      </c>
      <c r="J1098" s="70">
        <f t="shared" si="70"/>
        <v>0</v>
      </c>
      <c r="K1098" s="70">
        <f t="shared" si="71"/>
        <v>0</v>
      </c>
    </row>
    <row r="1099" ht="20.25" customHeight="1" spans="1:11">
      <c r="A1099" s="67"/>
      <c r="B1099" s="84" t="s">
        <v>148</v>
      </c>
      <c r="C1099" s="20">
        <v>0</v>
      </c>
      <c r="D1099" s="20">
        <v>0</v>
      </c>
      <c r="E1099" s="20">
        <v>0</v>
      </c>
      <c r="F1099" s="20">
        <v>0</v>
      </c>
      <c r="G1099" s="20">
        <v>0</v>
      </c>
      <c r="H1099" s="76">
        <f t="shared" si="68"/>
        <v>0</v>
      </c>
      <c r="I1099" s="70">
        <f t="shared" si="69"/>
        <v>0</v>
      </c>
      <c r="J1099" s="70">
        <f t="shared" si="70"/>
        <v>0</v>
      </c>
      <c r="K1099" s="70">
        <f t="shared" si="71"/>
        <v>0</v>
      </c>
    </row>
    <row r="1100" ht="20.25" customHeight="1" spans="1:11">
      <c r="A1100" s="67"/>
      <c r="B1100" s="84" t="s">
        <v>149</v>
      </c>
      <c r="C1100" s="20">
        <v>0</v>
      </c>
      <c r="D1100" s="20">
        <v>0</v>
      </c>
      <c r="E1100" s="20">
        <v>0</v>
      </c>
      <c r="F1100" s="20">
        <v>0</v>
      </c>
      <c r="G1100" s="20">
        <v>0</v>
      </c>
      <c r="H1100" s="76">
        <f t="shared" si="68"/>
        <v>0</v>
      </c>
      <c r="I1100" s="70">
        <f t="shared" si="69"/>
        <v>0</v>
      </c>
      <c r="J1100" s="70">
        <f t="shared" si="70"/>
        <v>0</v>
      </c>
      <c r="K1100" s="70">
        <f t="shared" si="71"/>
        <v>0</v>
      </c>
    </row>
    <row r="1101" ht="20.25" customHeight="1" spans="1:11">
      <c r="A1101" s="67"/>
      <c r="B1101" s="84" t="s">
        <v>974</v>
      </c>
      <c r="C1101" s="20">
        <v>0</v>
      </c>
      <c r="D1101" s="20">
        <v>0</v>
      </c>
      <c r="E1101" s="20">
        <v>0</v>
      </c>
      <c r="F1101" s="20">
        <v>0</v>
      </c>
      <c r="G1101" s="20">
        <v>0</v>
      </c>
      <c r="H1101" s="76">
        <f t="shared" si="68"/>
        <v>0</v>
      </c>
      <c r="I1101" s="70">
        <f t="shared" si="69"/>
        <v>0</v>
      </c>
      <c r="J1101" s="70">
        <f t="shared" si="70"/>
        <v>0</v>
      </c>
      <c r="K1101" s="70">
        <f t="shared" si="71"/>
        <v>0</v>
      </c>
    </row>
    <row r="1102" ht="20.25" customHeight="1" spans="1:11">
      <c r="A1102" s="67"/>
      <c r="B1102" s="84" t="s">
        <v>156</v>
      </c>
      <c r="C1102" s="20">
        <v>0</v>
      </c>
      <c r="D1102" s="20">
        <v>0</v>
      </c>
      <c r="E1102" s="20">
        <v>0</v>
      </c>
      <c r="F1102" s="20">
        <v>0</v>
      </c>
      <c r="G1102" s="20">
        <v>0</v>
      </c>
      <c r="H1102" s="76">
        <f t="shared" si="68"/>
        <v>0</v>
      </c>
      <c r="I1102" s="70">
        <f t="shared" si="69"/>
        <v>0</v>
      </c>
      <c r="J1102" s="70">
        <f t="shared" si="70"/>
        <v>0</v>
      </c>
      <c r="K1102" s="70">
        <f t="shared" si="71"/>
        <v>0</v>
      </c>
    </row>
    <row r="1103" ht="20.25" customHeight="1" spans="1:11">
      <c r="A1103" s="67"/>
      <c r="B1103" s="84" t="s">
        <v>975</v>
      </c>
      <c r="C1103" s="20">
        <v>0</v>
      </c>
      <c r="D1103" s="20">
        <v>0</v>
      </c>
      <c r="E1103" s="20">
        <v>0</v>
      </c>
      <c r="F1103" s="20">
        <v>0</v>
      </c>
      <c r="G1103" s="20">
        <v>0</v>
      </c>
      <c r="H1103" s="76">
        <f t="shared" si="68"/>
        <v>0</v>
      </c>
      <c r="I1103" s="70">
        <f t="shared" si="69"/>
        <v>0</v>
      </c>
      <c r="J1103" s="70">
        <f t="shared" si="70"/>
        <v>0</v>
      </c>
      <c r="K1103" s="70">
        <f t="shared" si="71"/>
        <v>0</v>
      </c>
    </row>
    <row r="1104" ht="20.25" customHeight="1" spans="1:11">
      <c r="A1104" s="67"/>
      <c r="B1104" s="84" t="s">
        <v>976</v>
      </c>
      <c r="C1104" s="20">
        <v>0</v>
      </c>
      <c r="D1104" s="20">
        <v>0</v>
      </c>
      <c r="E1104" s="20">
        <v>0</v>
      </c>
      <c r="F1104" s="20">
        <v>0</v>
      </c>
      <c r="G1104" s="20">
        <v>0</v>
      </c>
      <c r="H1104" s="76">
        <f t="shared" si="68"/>
        <v>0</v>
      </c>
      <c r="I1104" s="70">
        <f t="shared" si="69"/>
        <v>0</v>
      </c>
      <c r="J1104" s="70">
        <f t="shared" si="70"/>
        <v>0</v>
      </c>
      <c r="K1104" s="70">
        <f t="shared" si="71"/>
        <v>0</v>
      </c>
    </row>
    <row r="1105" ht="20.25" customHeight="1" spans="1:11">
      <c r="A1105" s="67"/>
      <c r="B1105" s="84" t="s">
        <v>977</v>
      </c>
      <c r="C1105" s="20">
        <v>0</v>
      </c>
      <c r="D1105" s="20">
        <v>0</v>
      </c>
      <c r="E1105" s="20">
        <v>0</v>
      </c>
      <c r="F1105" s="20">
        <v>0</v>
      </c>
      <c r="G1105" s="20">
        <v>0</v>
      </c>
      <c r="H1105" s="76">
        <f t="shared" si="68"/>
        <v>0</v>
      </c>
      <c r="I1105" s="70">
        <f t="shared" si="69"/>
        <v>0</v>
      </c>
      <c r="J1105" s="70">
        <f t="shared" si="70"/>
        <v>0</v>
      </c>
      <c r="K1105" s="70">
        <f t="shared" si="71"/>
        <v>0</v>
      </c>
    </row>
    <row r="1106" ht="20.25" customHeight="1" spans="1:11">
      <c r="A1106" s="67"/>
      <c r="B1106" s="84" t="s">
        <v>978</v>
      </c>
      <c r="C1106" s="20">
        <v>0</v>
      </c>
      <c r="D1106" s="20">
        <v>0</v>
      </c>
      <c r="E1106" s="20">
        <v>0</v>
      </c>
      <c r="F1106" s="20">
        <v>0</v>
      </c>
      <c r="G1106" s="20">
        <v>0</v>
      </c>
      <c r="H1106" s="76">
        <f t="shared" si="68"/>
        <v>0</v>
      </c>
      <c r="I1106" s="70">
        <f t="shared" si="69"/>
        <v>0</v>
      </c>
      <c r="J1106" s="70">
        <f t="shared" si="70"/>
        <v>0</v>
      </c>
      <c r="K1106" s="70">
        <f t="shared" si="71"/>
        <v>0</v>
      </c>
    </row>
    <row r="1107" ht="20.25" customHeight="1" spans="1:11">
      <c r="A1107" s="67"/>
      <c r="B1107" s="84" t="s">
        <v>979</v>
      </c>
      <c r="C1107" s="20">
        <v>0</v>
      </c>
      <c r="D1107" s="20">
        <v>0</v>
      </c>
      <c r="E1107" s="20">
        <v>0</v>
      </c>
      <c r="F1107" s="20">
        <v>0</v>
      </c>
      <c r="G1107" s="20">
        <v>0</v>
      </c>
      <c r="H1107" s="76">
        <f t="shared" si="68"/>
        <v>0</v>
      </c>
      <c r="I1107" s="70">
        <f t="shared" si="69"/>
        <v>0</v>
      </c>
      <c r="J1107" s="70">
        <f t="shared" si="70"/>
        <v>0</v>
      </c>
      <c r="K1107" s="70">
        <f t="shared" si="71"/>
        <v>0</v>
      </c>
    </row>
    <row r="1108" ht="20.25" customHeight="1" spans="1:11">
      <c r="A1108" s="67"/>
      <c r="B1108" s="84" t="s">
        <v>980</v>
      </c>
      <c r="C1108" s="20">
        <v>0</v>
      </c>
      <c r="D1108" s="20">
        <v>0</v>
      </c>
      <c r="E1108" s="20">
        <v>0</v>
      </c>
      <c r="F1108" s="20">
        <v>0</v>
      </c>
      <c r="G1108" s="20">
        <v>0</v>
      </c>
      <c r="H1108" s="76">
        <f t="shared" si="68"/>
        <v>0</v>
      </c>
      <c r="I1108" s="70">
        <f t="shared" si="69"/>
        <v>0</v>
      </c>
      <c r="J1108" s="70">
        <f t="shared" si="70"/>
        <v>0</v>
      </c>
      <c r="K1108" s="70">
        <f t="shared" si="71"/>
        <v>0</v>
      </c>
    </row>
    <row r="1109" ht="20.25" customHeight="1" spans="1:11">
      <c r="A1109" s="67"/>
      <c r="B1109" s="84" t="s">
        <v>981</v>
      </c>
      <c r="C1109" s="20">
        <v>0</v>
      </c>
      <c r="D1109" s="20">
        <v>0</v>
      </c>
      <c r="E1109" s="20">
        <v>0</v>
      </c>
      <c r="F1109" s="20">
        <v>0</v>
      </c>
      <c r="G1109" s="20">
        <v>0</v>
      </c>
      <c r="H1109" s="76">
        <f t="shared" si="68"/>
        <v>0</v>
      </c>
      <c r="I1109" s="70">
        <f t="shared" si="69"/>
        <v>0</v>
      </c>
      <c r="J1109" s="70">
        <f t="shared" si="70"/>
        <v>0</v>
      </c>
      <c r="K1109" s="70">
        <f t="shared" si="71"/>
        <v>0</v>
      </c>
    </row>
    <row r="1110" ht="20.25" customHeight="1" spans="1:11">
      <c r="A1110" s="67"/>
      <c r="B1110" s="84" t="s">
        <v>982</v>
      </c>
      <c r="C1110" s="20">
        <v>0</v>
      </c>
      <c r="D1110" s="20">
        <v>0</v>
      </c>
      <c r="E1110" s="20">
        <v>0</v>
      </c>
      <c r="F1110" s="20">
        <v>0</v>
      </c>
      <c r="G1110" s="20">
        <v>0</v>
      </c>
      <c r="H1110" s="76">
        <f t="shared" si="68"/>
        <v>0</v>
      </c>
      <c r="I1110" s="70">
        <f t="shared" si="69"/>
        <v>0</v>
      </c>
      <c r="J1110" s="70">
        <f t="shared" si="70"/>
        <v>0</v>
      </c>
      <c r="K1110" s="70">
        <f t="shared" si="71"/>
        <v>0</v>
      </c>
    </row>
    <row r="1111" ht="20.25" customHeight="1" spans="1:11">
      <c r="A1111" s="67"/>
      <c r="B1111" s="84" t="s">
        <v>983</v>
      </c>
      <c r="C1111" s="20">
        <v>0</v>
      </c>
      <c r="D1111" s="20">
        <v>0</v>
      </c>
      <c r="E1111" s="20">
        <v>0</v>
      </c>
      <c r="F1111" s="20">
        <v>0</v>
      </c>
      <c r="G1111" s="20">
        <v>0</v>
      </c>
      <c r="H1111" s="76">
        <f t="shared" si="68"/>
        <v>0</v>
      </c>
      <c r="I1111" s="70">
        <f t="shared" si="69"/>
        <v>0</v>
      </c>
      <c r="J1111" s="70">
        <f t="shared" si="70"/>
        <v>0</v>
      </c>
      <c r="K1111" s="70">
        <f t="shared" si="71"/>
        <v>0</v>
      </c>
    </row>
    <row r="1112" ht="20.25" customHeight="1" spans="1:11">
      <c r="A1112" s="67"/>
      <c r="B1112" s="84" t="s">
        <v>984</v>
      </c>
      <c r="C1112" s="20">
        <v>0</v>
      </c>
      <c r="D1112" s="20">
        <v>0</v>
      </c>
      <c r="E1112" s="20">
        <v>0</v>
      </c>
      <c r="F1112" s="20">
        <v>0</v>
      </c>
      <c r="G1112" s="20">
        <v>0</v>
      </c>
      <c r="H1112" s="76">
        <f t="shared" si="68"/>
        <v>0</v>
      </c>
      <c r="I1112" s="70">
        <f t="shared" si="69"/>
        <v>0</v>
      </c>
      <c r="J1112" s="70">
        <f t="shared" si="70"/>
        <v>0</v>
      </c>
      <c r="K1112" s="70">
        <f t="shared" si="71"/>
        <v>0</v>
      </c>
    </row>
    <row r="1113" ht="20.25" customHeight="1" spans="1:11">
      <c r="A1113" s="67"/>
      <c r="B1113" s="84" t="s">
        <v>985</v>
      </c>
      <c r="C1113" s="20">
        <v>0</v>
      </c>
      <c r="D1113" s="20">
        <v>0</v>
      </c>
      <c r="E1113" s="20">
        <v>0</v>
      </c>
      <c r="F1113" s="20">
        <v>0</v>
      </c>
      <c r="G1113" s="20">
        <v>0</v>
      </c>
      <c r="H1113" s="76">
        <f t="shared" si="68"/>
        <v>0</v>
      </c>
      <c r="I1113" s="70">
        <f t="shared" si="69"/>
        <v>0</v>
      </c>
      <c r="J1113" s="70">
        <f t="shared" si="70"/>
        <v>0</v>
      </c>
      <c r="K1113" s="70">
        <f t="shared" si="71"/>
        <v>0</v>
      </c>
    </row>
    <row r="1114" ht="20.25" customHeight="1" spans="1:11">
      <c r="A1114" s="67"/>
      <c r="B1114" s="84" t="s">
        <v>986</v>
      </c>
      <c r="C1114" s="20">
        <v>0</v>
      </c>
      <c r="D1114" s="20">
        <v>0</v>
      </c>
      <c r="E1114" s="20">
        <v>0</v>
      </c>
      <c r="F1114" s="20">
        <v>0</v>
      </c>
      <c r="G1114" s="20">
        <v>0</v>
      </c>
      <c r="H1114" s="76">
        <f t="shared" si="68"/>
        <v>0</v>
      </c>
      <c r="I1114" s="70">
        <f t="shared" si="69"/>
        <v>0</v>
      </c>
      <c r="J1114" s="70">
        <f t="shared" si="70"/>
        <v>0</v>
      </c>
      <c r="K1114" s="70">
        <f t="shared" si="71"/>
        <v>0</v>
      </c>
    </row>
    <row r="1115" ht="20.25" customHeight="1" spans="1:11">
      <c r="A1115" s="67"/>
      <c r="B1115" s="84" t="s">
        <v>987</v>
      </c>
      <c r="C1115" s="20">
        <v>0</v>
      </c>
      <c r="D1115" s="20">
        <v>0</v>
      </c>
      <c r="E1115" s="20">
        <v>0</v>
      </c>
      <c r="F1115" s="20">
        <v>0</v>
      </c>
      <c r="G1115" s="20">
        <v>0</v>
      </c>
      <c r="H1115" s="76">
        <f t="shared" si="68"/>
        <v>0</v>
      </c>
      <c r="I1115" s="70">
        <f t="shared" si="69"/>
        <v>0</v>
      </c>
      <c r="J1115" s="70">
        <f t="shared" si="70"/>
        <v>0</v>
      </c>
      <c r="K1115" s="70">
        <f t="shared" si="71"/>
        <v>0</v>
      </c>
    </row>
    <row r="1116" ht="20.25" customHeight="1" spans="1:11">
      <c r="A1116" s="67"/>
      <c r="B1116" s="84" t="s">
        <v>988</v>
      </c>
      <c r="C1116" s="20">
        <v>0</v>
      </c>
      <c r="D1116" s="20">
        <v>0</v>
      </c>
      <c r="E1116" s="20">
        <v>0</v>
      </c>
      <c r="F1116" s="20">
        <v>0</v>
      </c>
      <c r="G1116" s="20">
        <v>0</v>
      </c>
      <c r="H1116" s="76">
        <f t="shared" si="68"/>
        <v>0</v>
      </c>
      <c r="I1116" s="70">
        <f t="shared" si="69"/>
        <v>0</v>
      </c>
      <c r="J1116" s="70">
        <f t="shared" si="70"/>
        <v>0</v>
      </c>
      <c r="K1116" s="70">
        <f t="shared" si="71"/>
        <v>0</v>
      </c>
    </row>
    <row r="1117" ht="20.25" customHeight="1" spans="1:11">
      <c r="A1117" s="67"/>
      <c r="B1117" s="84" t="s">
        <v>989</v>
      </c>
      <c r="C1117" s="20">
        <v>0</v>
      </c>
      <c r="D1117" s="20">
        <v>0</v>
      </c>
      <c r="E1117" s="20">
        <v>0</v>
      </c>
      <c r="F1117" s="20">
        <v>0</v>
      </c>
      <c r="G1117" s="20">
        <v>0</v>
      </c>
      <c r="H1117" s="76">
        <f t="shared" si="68"/>
        <v>0</v>
      </c>
      <c r="I1117" s="70">
        <f t="shared" si="69"/>
        <v>0</v>
      </c>
      <c r="J1117" s="70">
        <f t="shared" si="70"/>
        <v>0</v>
      </c>
      <c r="K1117" s="70">
        <f t="shared" si="71"/>
        <v>0</v>
      </c>
    </row>
    <row r="1118" ht="20.25" customHeight="1" spans="1:11">
      <c r="A1118" s="67"/>
      <c r="B1118" s="84" t="s">
        <v>990</v>
      </c>
      <c r="C1118" s="20">
        <v>0</v>
      </c>
      <c r="D1118" s="20">
        <v>0</v>
      </c>
      <c r="E1118" s="20">
        <v>0</v>
      </c>
      <c r="F1118" s="20">
        <v>0</v>
      </c>
      <c r="G1118" s="20">
        <v>0</v>
      </c>
      <c r="H1118" s="76">
        <f t="shared" si="68"/>
        <v>0</v>
      </c>
      <c r="I1118" s="70">
        <f t="shared" si="69"/>
        <v>0</v>
      </c>
      <c r="J1118" s="70">
        <f t="shared" si="70"/>
        <v>0</v>
      </c>
      <c r="K1118" s="70">
        <f t="shared" si="71"/>
        <v>0</v>
      </c>
    </row>
    <row r="1119" ht="20.25" customHeight="1" spans="1:11">
      <c r="A1119" s="67"/>
      <c r="B1119" s="84" t="s">
        <v>991</v>
      </c>
      <c r="C1119" s="20">
        <v>0</v>
      </c>
      <c r="D1119" s="20">
        <v>0</v>
      </c>
      <c r="E1119" s="20">
        <v>0</v>
      </c>
      <c r="F1119" s="20">
        <v>0</v>
      </c>
      <c r="G1119" s="20">
        <v>0</v>
      </c>
      <c r="H1119" s="76">
        <f t="shared" si="68"/>
        <v>0</v>
      </c>
      <c r="I1119" s="70">
        <f t="shared" si="69"/>
        <v>0</v>
      </c>
      <c r="J1119" s="70">
        <f t="shared" si="70"/>
        <v>0</v>
      </c>
      <c r="K1119" s="70">
        <f t="shared" si="71"/>
        <v>0</v>
      </c>
    </row>
    <row r="1120" ht="20.25" customHeight="1" spans="1:11">
      <c r="A1120" s="67"/>
      <c r="B1120" s="84" t="s">
        <v>992</v>
      </c>
      <c r="C1120" s="20">
        <v>0</v>
      </c>
      <c r="D1120" s="20">
        <v>0</v>
      </c>
      <c r="E1120" s="20">
        <v>0</v>
      </c>
      <c r="F1120" s="20">
        <v>0</v>
      </c>
      <c r="G1120" s="20">
        <v>0</v>
      </c>
      <c r="H1120" s="76">
        <f t="shared" si="68"/>
        <v>0</v>
      </c>
      <c r="I1120" s="70">
        <f t="shared" si="69"/>
        <v>0</v>
      </c>
      <c r="J1120" s="70">
        <f t="shared" si="70"/>
        <v>0</v>
      </c>
      <c r="K1120" s="70">
        <f t="shared" si="71"/>
        <v>0</v>
      </c>
    </row>
    <row r="1121" ht="20.25" customHeight="1" spans="1:11">
      <c r="A1121" s="67"/>
      <c r="B1121" s="84" t="s">
        <v>993</v>
      </c>
      <c r="C1121" s="20">
        <v>0</v>
      </c>
      <c r="D1121" s="20">
        <v>0</v>
      </c>
      <c r="E1121" s="20">
        <v>0</v>
      </c>
      <c r="F1121" s="20">
        <v>0</v>
      </c>
      <c r="G1121" s="20">
        <v>0</v>
      </c>
      <c r="H1121" s="76">
        <f t="shared" si="68"/>
        <v>0</v>
      </c>
      <c r="I1121" s="70">
        <f t="shared" si="69"/>
        <v>0</v>
      </c>
      <c r="J1121" s="70">
        <f t="shared" si="70"/>
        <v>0</v>
      </c>
      <c r="K1121" s="70">
        <f t="shared" si="71"/>
        <v>0</v>
      </c>
    </row>
    <row r="1122" ht="20.25" customHeight="1" spans="1:11">
      <c r="A1122" s="67"/>
      <c r="B1122" s="84" t="s">
        <v>994</v>
      </c>
      <c r="C1122" s="20">
        <v>0</v>
      </c>
      <c r="D1122" s="20">
        <v>0</v>
      </c>
      <c r="E1122" s="20">
        <v>0</v>
      </c>
      <c r="F1122" s="20">
        <v>0</v>
      </c>
      <c r="G1122" s="20">
        <v>0</v>
      </c>
      <c r="H1122" s="76">
        <f t="shared" si="68"/>
        <v>0</v>
      </c>
      <c r="I1122" s="70">
        <f t="shared" si="69"/>
        <v>0</v>
      </c>
      <c r="J1122" s="70">
        <f t="shared" si="70"/>
        <v>0</v>
      </c>
      <c r="K1122" s="70">
        <f t="shared" si="71"/>
        <v>0</v>
      </c>
    </row>
    <row r="1123" ht="20.25" customHeight="1" spans="1:11">
      <c r="A1123" s="67"/>
      <c r="B1123" s="84" t="s">
        <v>995</v>
      </c>
      <c r="C1123" s="20">
        <v>0</v>
      </c>
      <c r="D1123" s="20">
        <v>0</v>
      </c>
      <c r="E1123" s="20">
        <v>0</v>
      </c>
      <c r="F1123" s="20">
        <v>0</v>
      </c>
      <c r="G1123" s="20">
        <v>0</v>
      </c>
      <c r="H1123" s="76">
        <f t="shared" si="68"/>
        <v>0</v>
      </c>
      <c r="I1123" s="70">
        <f t="shared" si="69"/>
        <v>0</v>
      </c>
      <c r="J1123" s="70">
        <f t="shared" si="70"/>
        <v>0</v>
      </c>
      <c r="K1123" s="70">
        <f t="shared" si="71"/>
        <v>0</v>
      </c>
    </row>
    <row r="1124" ht="20.25" customHeight="1" spans="1:11">
      <c r="A1124" s="67"/>
      <c r="B1124" s="84" t="s">
        <v>996</v>
      </c>
      <c r="C1124" s="20">
        <v>0</v>
      </c>
      <c r="D1124" s="20">
        <v>0</v>
      </c>
      <c r="E1124" s="20">
        <v>0</v>
      </c>
      <c r="F1124" s="20">
        <v>0</v>
      </c>
      <c r="G1124" s="20">
        <v>0</v>
      </c>
      <c r="H1124" s="76">
        <f t="shared" si="68"/>
        <v>0</v>
      </c>
      <c r="I1124" s="70">
        <f t="shared" si="69"/>
        <v>0</v>
      </c>
      <c r="J1124" s="70">
        <f t="shared" si="70"/>
        <v>0</v>
      </c>
      <c r="K1124" s="70">
        <f t="shared" si="71"/>
        <v>0</v>
      </c>
    </row>
    <row r="1125" ht="20.25" customHeight="1" spans="1:11">
      <c r="A1125" s="67"/>
      <c r="B1125" s="84" t="s">
        <v>997</v>
      </c>
      <c r="C1125" s="20">
        <v>0</v>
      </c>
      <c r="D1125" s="20">
        <v>0</v>
      </c>
      <c r="E1125" s="20">
        <v>0</v>
      </c>
      <c r="F1125" s="20">
        <v>0</v>
      </c>
      <c r="G1125" s="20">
        <v>0</v>
      </c>
      <c r="H1125" s="76">
        <f t="shared" si="68"/>
        <v>0</v>
      </c>
      <c r="I1125" s="70">
        <f t="shared" si="69"/>
        <v>0</v>
      </c>
      <c r="J1125" s="70">
        <f t="shared" si="70"/>
        <v>0</v>
      </c>
      <c r="K1125" s="70">
        <f t="shared" si="71"/>
        <v>0</v>
      </c>
    </row>
    <row r="1126" ht="20.25" customHeight="1" spans="1:11">
      <c r="A1126" s="67" t="s">
        <v>998</v>
      </c>
      <c r="B1126" s="84" t="s">
        <v>113</v>
      </c>
      <c r="C1126" s="20">
        <v>0</v>
      </c>
      <c r="D1126" s="20">
        <v>0</v>
      </c>
      <c r="E1126" s="20">
        <v>0</v>
      </c>
      <c r="F1126" s="20">
        <v>0</v>
      </c>
      <c r="G1126" s="20">
        <v>0</v>
      </c>
      <c r="H1126" s="76">
        <f t="shared" si="68"/>
        <v>0</v>
      </c>
      <c r="I1126" s="70">
        <f t="shared" si="69"/>
        <v>0</v>
      </c>
      <c r="J1126" s="70">
        <f t="shared" si="70"/>
        <v>0</v>
      </c>
      <c r="K1126" s="70">
        <f t="shared" si="71"/>
        <v>0</v>
      </c>
    </row>
    <row r="1127" ht="20.25" customHeight="1" spans="1:11">
      <c r="A1127" s="67"/>
      <c r="B1127" s="84" t="s">
        <v>999</v>
      </c>
      <c r="C1127" s="20">
        <v>0</v>
      </c>
      <c r="D1127" s="20">
        <v>0</v>
      </c>
      <c r="E1127" s="20">
        <v>0</v>
      </c>
      <c r="F1127" s="20">
        <v>0</v>
      </c>
      <c r="G1127" s="20">
        <v>0</v>
      </c>
      <c r="H1127" s="76">
        <f t="shared" si="68"/>
        <v>0</v>
      </c>
      <c r="I1127" s="70">
        <f t="shared" si="69"/>
        <v>0</v>
      </c>
      <c r="J1127" s="70">
        <f t="shared" si="70"/>
        <v>0</v>
      </c>
      <c r="K1127" s="70">
        <f t="shared" si="71"/>
        <v>0</v>
      </c>
    </row>
    <row r="1128" ht="20.25" customHeight="1" spans="1:11">
      <c r="A1128" s="67"/>
      <c r="B1128" s="84" t="s">
        <v>1000</v>
      </c>
      <c r="C1128" s="20">
        <v>0</v>
      </c>
      <c r="D1128" s="20">
        <v>0</v>
      </c>
      <c r="E1128" s="20">
        <v>0</v>
      </c>
      <c r="F1128" s="20">
        <v>0</v>
      </c>
      <c r="G1128" s="20">
        <v>0</v>
      </c>
      <c r="H1128" s="76">
        <f t="shared" si="68"/>
        <v>0</v>
      </c>
      <c r="I1128" s="70">
        <f t="shared" si="69"/>
        <v>0</v>
      </c>
      <c r="J1128" s="70">
        <f t="shared" si="70"/>
        <v>0</v>
      </c>
      <c r="K1128" s="70">
        <f t="shared" si="71"/>
        <v>0</v>
      </c>
    </row>
    <row r="1129" ht="20.25" customHeight="1" spans="1:11">
      <c r="A1129" s="67"/>
      <c r="B1129" s="84" t="s">
        <v>1001</v>
      </c>
      <c r="C1129" s="20">
        <v>0</v>
      </c>
      <c r="D1129" s="20">
        <v>0</v>
      </c>
      <c r="E1129" s="20">
        <v>0</v>
      </c>
      <c r="F1129" s="20">
        <v>0</v>
      </c>
      <c r="G1129" s="20">
        <v>0</v>
      </c>
      <c r="H1129" s="76">
        <f t="shared" si="68"/>
        <v>0</v>
      </c>
      <c r="I1129" s="70">
        <f t="shared" si="69"/>
        <v>0</v>
      </c>
      <c r="J1129" s="70">
        <f t="shared" si="70"/>
        <v>0</v>
      </c>
      <c r="K1129" s="70">
        <f t="shared" si="71"/>
        <v>0</v>
      </c>
    </row>
    <row r="1130" ht="20.25" customHeight="1" spans="1:11">
      <c r="A1130" s="67"/>
      <c r="B1130" s="84" t="s">
        <v>1002</v>
      </c>
      <c r="C1130" s="20">
        <v>0</v>
      </c>
      <c r="D1130" s="20">
        <v>0</v>
      </c>
      <c r="E1130" s="20">
        <v>0</v>
      </c>
      <c r="F1130" s="20">
        <v>0</v>
      </c>
      <c r="G1130" s="20">
        <v>0</v>
      </c>
      <c r="H1130" s="76">
        <f t="shared" si="68"/>
        <v>0</v>
      </c>
      <c r="I1130" s="70">
        <f t="shared" si="69"/>
        <v>0</v>
      </c>
      <c r="J1130" s="70">
        <f t="shared" si="70"/>
        <v>0</v>
      </c>
      <c r="K1130" s="70">
        <f t="shared" si="71"/>
        <v>0</v>
      </c>
    </row>
    <row r="1131" ht="20.25" customHeight="1" spans="1:11">
      <c r="A1131" s="67"/>
      <c r="B1131" s="84" t="s">
        <v>1003</v>
      </c>
      <c r="C1131" s="20">
        <v>0</v>
      </c>
      <c r="D1131" s="20">
        <v>0</v>
      </c>
      <c r="E1131" s="20">
        <v>0</v>
      </c>
      <c r="F1131" s="20">
        <v>0</v>
      </c>
      <c r="G1131" s="20">
        <v>0</v>
      </c>
      <c r="H1131" s="76">
        <f t="shared" si="68"/>
        <v>0</v>
      </c>
      <c r="I1131" s="70">
        <f t="shared" si="69"/>
        <v>0</v>
      </c>
      <c r="J1131" s="70">
        <f t="shared" si="70"/>
        <v>0</v>
      </c>
      <c r="K1131" s="70">
        <f t="shared" si="71"/>
        <v>0</v>
      </c>
    </row>
    <row r="1132" ht="20.25" customHeight="1" spans="1:11">
      <c r="A1132" s="67"/>
      <c r="B1132" s="84" t="s">
        <v>779</v>
      </c>
      <c r="C1132" s="20">
        <v>0</v>
      </c>
      <c r="D1132" s="20">
        <v>0</v>
      </c>
      <c r="E1132" s="20">
        <v>0</v>
      </c>
      <c r="F1132" s="20">
        <v>0</v>
      </c>
      <c r="G1132" s="20">
        <v>0</v>
      </c>
      <c r="H1132" s="76">
        <f t="shared" si="68"/>
        <v>0</v>
      </c>
      <c r="I1132" s="70">
        <f t="shared" si="69"/>
        <v>0</v>
      </c>
      <c r="J1132" s="70">
        <f t="shared" si="70"/>
        <v>0</v>
      </c>
      <c r="K1132" s="70">
        <f t="shared" si="71"/>
        <v>0</v>
      </c>
    </row>
    <row r="1133" ht="20.25" customHeight="1" spans="1:11">
      <c r="A1133" s="67"/>
      <c r="B1133" s="84" t="s">
        <v>1004</v>
      </c>
      <c r="C1133" s="20">
        <v>0</v>
      </c>
      <c r="D1133" s="20">
        <v>0</v>
      </c>
      <c r="E1133" s="20">
        <v>0</v>
      </c>
      <c r="F1133" s="20">
        <v>0</v>
      </c>
      <c r="G1133" s="20">
        <v>0</v>
      </c>
      <c r="H1133" s="76">
        <f t="shared" si="68"/>
        <v>0</v>
      </c>
      <c r="I1133" s="70">
        <f t="shared" si="69"/>
        <v>0</v>
      </c>
      <c r="J1133" s="70">
        <f t="shared" si="70"/>
        <v>0</v>
      </c>
      <c r="K1133" s="70">
        <f t="shared" si="71"/>
        <v>0</v>
      </c>
    </row>
    <row r="1134" ht="20.25" customHeight="1" spans="1:11">
      <c r="A1134" s="67"/>
      <c r="B1134" s="84" t="s">
        <v>1005</v>
      </c>
      <c r="C1134" s="20">
        <v>0</v>
      </c>
      <c r="D1134" s="20">
        <v>0</v>
      </c>
      <c r="E1134" s="20">
        <v>0</v>
      </c>
      <c r="F1134" s="20">
        <v>0</v>
      </c>
      <c r="G1134" s="20">
        <v>0</v>
      </c>
      <c r="H1134" s="76">
        <f t="shared" si="68"/>
        <v>0</v>
      </c>
      <c r="I1134" s="70">
        <f t="shared" si="69"/>
        <v>0</v>
      </c>
      <c r="J1134" s="70">
        <f t="shared" si="70"/>
        <v>0</v>
      </c>
      <c r="K1134" s="70">
        <f t="shared" si="71"/>
        <v>0</v>
      </c>
    </row>
    <row r="1135" ht="20.25" customHeight="1" spans="1:11">
      <c r="A1135" s="67"/>
      <c r="B1135" s="84" t="s">
        <v>1006</v>
      </c>
      <c r="C1135" s="20">
        <v>0</v>
      </c>
      <c r="D1135" s="20">
        <v>0</v>
      </c>
      <c r="E1135" s="20">
        <v>0</v>
      </c>
      <c r="F1135" s="20">
        <v>0</v>
      </c>
      <c r="G1135" s="20">
        <v>0</v>
      </c>
      <c r="H1135" s="76">
        <f t="shared" si="68"/>
        <v>0</v>
      </c>
      <c r="I1135" s="70">
        <f t="shared" si="69"/>
        <v>0</v>
      </c>
      <c r="J1135" s="70">
        <f t="shared" si="70"/>
        <v>0</v>
      </c>
      <c r="K1135" s="70">
        <f t="shared" si="71"/>
        <v>0</v>
      </c>
    </row>
    <row r="1136" ht="20.25" customHeight="1" spans="1:11">
      <c r="A1136" s="67" t="s">
        <v>1007</v>
      </c>
      <c r="B1136" s="84" t="s">
        <v>114</v>
      </c>
      <c r="C1136" s="20">
        <v>0</v>
      </c>
      <c r="D1136" s="20">
        <v>1095</v>
      </c>
      <c r="E1136" s="20">
        <v>3171</v>
      </c>
      <c r="F1136" s="20">
        <v>3545</v>
      </c>
      <c r="G1136" s="20">
        <v>3171</v>
      </c>
      <c r="H1136" s="76">
        <f t="shared" si="68"/>
        <v>0</v>
      </c>
      <c r="I1136" s="70">
        <f t="shared" si="69"/>
        <v>289.58904109589</v>
      </c>
      <c r="J1136" s="70">
        <f t="shared" si="70"/>
        <v>100</v>
      </c>
      <c r="K1136" s="70">
        <f t="shared" si="71"/>
        <v>89.4499294781382</v>
      </c>
    </row>
    <row r="1137" ht="20.25" customHeight="1" spans="1:11">
      <c r="A1137" s="67"/>
      <c r="B1137" s="84" t="s">
        <v>1008</v>
      </c>
      <c r="C1137" s="20">
        <v>0</v>
      </c>
      <c r="D1137" s="20">
        <v>1090</v>
      </c>
      <c r="E1137" s="20">
        <v>3096</v>
      </c>
      <c r="F1137" s="20">
        <v>3520</v>
      </c>
      <c r="G1137" s="20">
        <v>3096</v>
      </c>
      <c r="H1137" s="76">
        <f t="shared" si="68"/>
        <v>0</v>
      </c>
      <c r="I1137" s="70">
        <f t="shared" si="69"/>
        <v>284.036697247706</v>
      </c>
      <c r="J1137" s="70">
        <f t="shared" si="70"/>
        <v>100</v>
      </c>
      <c r="K1137" s="70">
        <f t="shared" si="71"/>
        <v>87.9545454545455</v>
      </c>
    </row>
    <row r="1138" ht="20.25" customHeight="1" spans="1:11">
      <c r="A1138" s="67"/>
      <c r="B1138" s="84" t="s">
        <v>147</v>
      </c>
      <c r="C1138" s="20">
        <v>0</v>
      </c>
      <c r="D1138" s="20">
        <v>0</v>
      </c>
      <c r="E1138" s="20">
        <v>0</v>
      </c>
      <c r="F1138" s="20">
        <v>1265</v>
      </c>
      <c r="G1138" s="20">
        <v>1233</v>
      </c>
      <c r="H1138" s="76">
        <f t="shared" si="68"/>
        <v>0</v>
      </c>
      <c r="I1138" s="70">
        <f t="shared" si="69"/>
        <v>0</v>
      </c>
      <c r="J1138" s="70">
        <f t="shared" si="70"/>
        <v>0</v>
      </c>
      <c r="K1138" s="70">
        <f t="shared" si="71"/>
        <v>97.4703557312253</v>
      </c>
    </row>
    <row r="1139" ht="20.25" customHeight="1" spans="1:11">
      <c r="A1139" s="67"/>
      <c r="B1139" s="84" t="s">
        <v>148</v>
      </c>
      <c r="C1139" s="20">
        <v>0</v>
      </c>
      <c r="D1139" s="20">
        <v>0</v>
      </c>
      <c r="E1139" s="20">
        <v>0</v>
      </c>
      <c r="F1139" s="20">
        <v>0</v>
      </c>
      <c r="G1139" s="20">
        <v>0</v>
      </c>
      <c r="H1139" s="76">
        <f t="shared" si="68"/>
        <v>0</v>
      </c>
      <c r="I1139" s="70">
        <f t="shared" si="69"/>
        <v>0</v>
      </c>
      <c r="J1139" s="70">
        <f t="shared" si="70"/>
        <v>0</v>
      </c>
      <c r="K1139" s="70">
        <f t="shared" si="71"/>
        <v>0</v>
      </c>
    </row>
    <row r="1140" ht="20.25" customHeight="1" spans="1:11">
      <c r="A1140" s="67"/>
      <c r="B1140" s="84" t="s">
        <v>149</v>
      </c>
      <c r="C1140" s="20">
        <v>0</v>
      </c>
      <c r="D1140" s="20">
        <v>0</v>
      </c>
      <c r="E1140" s="20">
        <v>0</v>
      </c>
      <c r="F1140" s="20">
        <v>0</v>
      </c>
      <c r="G1140" s="20">
        <v>0</v>
      </c>
      <c r="H1140" s="76">
        <f t="shared" si="68"/>
        <v>0</v>
      </c>
      <c r="I1140" s="70">
        <f t="shared" si="69"/>
        <v>0</v>
      </c>
      <c r="J1140" s="70">
        <f t="shared" si="70"/>
        <v>0</v>
      </c>
      <c r="K1140" s="70">
        <f t="shared" si="71"/>
        <v>0</v>
      </c>
    </row>
    <row r="1141" ht="20.25" customHeight="1" spans="1:11">
      <c r="A1141" s="67"/>
      <c r="B1141" s="84" t="s">
        <v>1009</v>
      </c>
      <c r="C1141" s="20">
        <v>0</v>
      </c>
      <c r="D1141" s="20">
        <v>0</v>
      </c>
      <c r="E1141" s="20">
        <v>0</v>
      </c>
      <c r="F1141" s="20">
        <v>0</v>
      </c>
      <c r="G1141" s="20">
        <v>118</v>
      </c>
      <c r="H1141" s="76">
        <f t="shared" si="68"/>
        <v>0</v>
      </c>
      <c r="I1141" s="70">
        <f t="shared" si="69"/>
        <v>0</v>
      </c>
      <c r="J1141" s="70">
        <f t="shared" si="70"/>
        <v>0</v>
      </c>
      <c r="K1141" s="70">
        <f t="shared" si="71"/>
        <v>0</v>
      </c>
    </row>
    <row r="1142" ht="20.25" customHeight="1" spans="1:11">
      <c r="A1142" s="67"/>
      <c r="B1142" s="84" t="s">
        <v>1010</v>
      </c>
      <c r="C1142" s="20">
        <v>0</v>
      </c>
      <c r="D1142" s="20">
        <v>0</v>
      </c>
      <c r="E1142" s="20">
        <v>0</v>
      </c>
      <c r="F1142" s="20">
        <v>520</v>
      </c>
      <c r="G1142" s="20">
        <v>800</v>
      </c>
      <c r="H1142" s="76">
        <f t="shared" si="68"/>
        <v>0</v>
      </c>
      <c r="I1142" s="70">
        <f t="shared" si="69"/>
        <v>0</v>
      </c>
      <c r="J1142" s="70">
        <f t="shared" si="70"/>
        <v>0</v>
      </c>
      <c r="K1142" s="70">
        <f t="shared" si="71"/>
        <v>153.846153846154</v>
      </c>
    </row>
    <row r="1143" ht="20.25" customHeight="1" spans="1:11">
      <c r="A1143" s="67"/>
      <c r="B1143" s="84" t="s">
        <v>1011</v>
      </c>
      <c r="C1143" s="20">
        <v>0</v>
      </c>
      <c r="D1143" s="20">
        <v>0</v>
      </c>
      <c r="E1143" s="20">
        <v>0</v>
      </c>
      <c r="F1143" s="20">
        <v>0</v>
      </c>
      <c r="G1143" s="20">
        <v>0</v>
      </c>
      <c r="H1143" s="76">
        <f t="shared" si="68"/>
        <v>0</v>
      </c>
      <c r="I1143" s="70">
        <f t="shared" si="69"/>
        <v>0</v>
      </c>
      <c r="J1143" s="70">
        <f t="shared" si="70"/>
        <v>0</v>
      </c>
      <c r="K1143" s="70">
        <f t="shared" si="71"/>
        <v>0</v>
      </c>
    </row>
    <row r="1144" ht="20.25" customHeight="1" spans="1:11">
      <c r="A1144" s="67"/>
      <c r="B1144" s="84" t="s">
        <v>1012</v>
      </c>
      <c r="C1144" s="20">
        <v>0</v>
      </c>
      <c r="D1144" s="20">
        <v>0</v>
      </c>
      <c r="E1144" s="20">
        <v>0</v>
      </c>
      <c r="F1144" s="20">
        <v>0</v>
      </c>
      <c r="G1144" s="20">
        <v>0</v>
      </c>
      <c r="H1144" s="76">
        <f t="shared" si="68"/>
        <v>0</v>
      </c>
      <c r="I1144" s="70">
        <f t="shared" si="69"/>
        <v>0</v>
      </c>
      <c r="J1144" s="70">
        <f t="shared" si="70"/>
        <v>0</v>
      </c>
      <c r="K1144" s="70">
        <f t="shared" si="71"/>
        <v>0</v>
      </c>
    </row>
    <row r="1145" ht="20.25" customHeight="1" spans="1:11">
      <c r="A1145" s="67"/>
      <c r="B1145" s="84" t="s">
        <v>1013</v>
      </c>
      <c r="C1145" s="20">
        <v>0</v>
      </c>
      <c r="D1145" s="20">
        <v>0</v>
      </c>
      <c r="E1145" s="20">
        <v>0</v>
      </c>
      <c r="F1145" s="20">
        <v>0</v>
      </c>
      <c r="G1145" s="20">
        <v>0</v>
      </c>
      <c r="H1145" s="76">
        <f t="shared" si="68"/>
        <v>0</v>
      </c>
      <c r="I1145" s="70">
        <f t="shared" si="69"/>
        <v>0</v>
      </c>
      <c r="J1145" s="70">
        <f t="shared" si="70"/>
        <v>0</v>
      </c>
      <c r="K1145" s="70">
        <f t="shared" si="71"/>
        <v>0</v>
      </c>
    </row>
    <row r="1146" ht="20.25" customHeight="1" spans="1:11">
      <c r="A1146" s="67"/>
      <c r="B1146" s="84" t="s">
        <v>1014</v>
      </c>
      <c r="C1146" s="20">
        <v>0</v>
      </c>
      <c r="D1146" s="20">
        <v>0</v>
      </c>
      <c r="E1146" s="20">
        <v>0</v>
      </c>
      <c r="F1146" s="20">
        <v>1461</v>
      </c>
      <c r="G1146" s="20">
        <v>945</v>
      </c>
      <c r="H1146" s="76">
        <f t="shared" si="68"/>
        <v>0</v>
      </c>
      <c r="I1146" s="70">
        <f t="shared" si="69"/>
        <v>0</v>
      </c>
      <c r="J1146" s="70">
        <f t="shared" si="70"/>
        <v>0</v>
      </c>
      <c r="K1146" s="70">
        <f t="shared" si="71"/>
        <v>64.6817248459959</v>
      </c>
    </row>
    <row r="1147" ht="20.25" customHeight="1" spans="1:11">
      <c r="A1147" s="67"/>
      <c r="B1147" s="84" t="s">
        <v>1015</v>
      </c>
      <c r="C1147" s="20">
        <v>0</v>
      </c>
      <c r="D1147" s="20">
        <v>0</v>
      </c>
      <c r="E1147" s="20">
        <v>0</v>
      </c>
      <c r="F1147" s="20">
        <v>0</v>
      </c>
      <c r="G1147" s="20">
        <v>0</v>
      </c>
      <c r="H1147" s="76">
        <f t="shared" si="68"/>
        <v>0</v>
      </c>
      <c r="I1147" s="70">
        <f t="shared" si="69"/>
        <v>0</v>
      </c>
      <c r="J1147" s="70">
        <f t="shared" si="70"/>
        <v>0</v>
      </c>
      <c r="K1147" s="70">
        <f t="shared" si="71"/>
        <v>0</v>
      </c>
    </row>
    <row r="1148" ht="20.25" customHeight="1" spans="1:11">
      <c r="A1148" s="67"/>
      <c r="B1148" s="84" t="s">
        <v>1016</v>
      </c>
      <c r="C1148" s="20">
        <v>0</v>
      </c>
      <c r="D1148" s="20">
        <v>0</v>
      </c>
      <c r="E1148" s="20">
        <v>0</v>
      </c>
      <c r="F1148" s="20">
        <v>266</v>
      </c>
      <c r="G1148" s="20">
        <v>0</v>
      </c>
      <c r="H1148" s="76">
        <f t="shared" si="68"/>
        <v>0</v>
      </c>
      <c r="I1148" s="70">
        <f t="shared" si="69"/>
        <v>0</v>
      </c>
      <c r="J1148" s="70">
        <f t="shared" si="70"/>
        <v>0</v>
      </c>
      <c r="K1148" s="70">
        <f t="shared" si="71"/>
        <v>0</v>
      </c>
    </row>
    <row r="1149" ht="20.25" customHeight="1" spans="1:11">
      <c r="A1149" s="67"/>
      <c r="B1149" s="84" t="s">
        <v>1017</v>
      </c>
      <c r="C1149" s="20">
        <v>0</v>
      </c>
      <c r="D1149" s="20">
        <v>0</v>
      </c>
      <c r="E1149" s="20">
        <v>0</v>
      </c>
      <c r="F1149" s="20">
        <v>0</v>
      </c>
      <c r="G1149" s="20">
        <v>0</v>
      </c>
      <c r="H1149" s="76">
        <f t="shared" si="68"/>
        <v>0</v>
      </c>
      <c r="I1149" s="70">
        <f t="shared" si="69"/>
        <v>0</v>
      </c>
      <c r="J1149" s="70">
        <f t="shared" si="70"/>
        <v>0</v>
      </c>
      <c r="K1149" s="70">
        <f t="shared" si="71"/>
        <v>0</v>
      </c>
    </row>
    <row r="1150" ht="20.25" customHeight="1" spans="1:11">
      <c r="A1150" s="67"/>
      <c r="B1150" s="84" t="s">
        <v>1018</v>
      </c>
      <c r="C1150" s="20">
        <v>0</v>
      </c>
      <c r="D1150" s="20">
        <v>0</v>
      </c>
      <c r="E1150" s="20">
        <v>0</v>
      </c>
      <c r="F1150" s="20">
        <v>0</v>
      </c>
      <c r="G1150" s="20">
        <v>0</v>
      </c>
      <c r="H1150" s="76">
        <f t="shared" si="68"/>
        <v>0</v>
      </c>
      <c r="I1150" s="70">
        <f t="shared" si="69"/>
        <v>0</v>
      </c>
      <c r="J1150" s="70">
        <f t="shared" si="70"/>
        <v>0</v>
      </c>
      <c r="K1150" s="70">
        <f t="shared" si="71"/>
        <v>0</v>
      </c>
    </row>
    <row r="1151" ht="20.25" customHeight="1" spans="1:11">
      <c r="A1151" s="67"/>
      <c r="B1151" s="84" t="s">
        <v>1019</v>
      </c>
      <c r="C1151" s="20">
        <v>0</v>
      </c>
      <c r="D1151" s="20">
        <v>0</v>
      </c>
      <c r="E1151" s="20">
        <v>0</v>
      </c>
      <c r="F1151" s="20">
        <v>0</v>
      </c>
      <c r="G1151" s="20">
        <v>0</v>
      </c>
      <c r="H1151" s="76">
        <f t="shared" si="68"/>
        <v>0</v>
      </c>
      <c r="I1151" s="70">
        <f t="shared" si="69"/>
        <v>0</v>
      </c>
      <c r="J1151" s="70">
        <f t="shared" si="70"/>
        <v>0</v>
      </c>
      <c r="K1151" s="70">
        <f t="shared" si="71"/>
        <v>0</v>
      </c>
    </row>
    <row r="1152" ht="20.25" customHeight="1" spans="1:11">
      <c r="A1152" s="67"/>
      <c r="B1152" s="84" t="s">
        <v>1020</v>
      </c>
      <c r="C1152" s="20">
        <v>0</v>
      </c>
      <c r="D1152" s="20">
        <v>0</v>
      </c>
      <c r="E1152" s="20">
        <v>0</v>
      </c>
      <c r="F1152" s="20">
        <v>0</v>
      </c>
      <c r="G1152" s="20">
        <v>0</v>
      </c>
      <c r="H1152" s="76">
        <f t="shared" si="68"/>
        <v>0</v>
      </c>
      <c r="I1152" s="70">
        <f t="shared" si="69"/>
        <v>0</v>
      </c>
      <c r="J1152" s="70">
        <f t="shared" si="70"/>
        <v>0</v>
      </c>
      <c r="K1152" s="70">
        <f t="shared" si="71"/>
        <v>0</v>
      </c>
    </row>
    <row r="1153" ht="20.25" customHeight="1" spans="1:11">
      <c r="A1153" s="67"/>
      <c r="B1153" s="84" t="s">
        <v>1021</v>
      </c>
      <c r="C1153" s="20">
        <v>0</v>
      </c>
      <c r="D1153" s="20">
        <v>0</v>
      </c>
      <c r="E1153" s="20">
        <v>0</v>
      </c>
      <c r="F1153" s="20">
        <v>0</v>
      </c>
      <c r="G1153" s="20">
        <v>0</v>
      </c>
      <c r="H1153" s="76">
        <f t="shared" si="68"/>
        <v>0</v>
      </c>
      <c r="I1153" s="70">
        <f t="shared" si="69"/>
        <v>0</v>
      </c>
      <c r="J1153" s="70">
        <f t="shared" si="70"/>
        <v>0</v>
      </c>
      <c r="K1153" s="70">
        <f t="shared" si="71"/>
        <v>0</v>
      </c>
    </row>
    <row r="1154" ht="20.25" customHeight="1" spans="1:11">
      <c r="A1154" s="67"/>
      <c r="B1154" s="84" t="s">
        <v>1022</v>
      </c>
      <c r="C1154" s="20">
        <v>0</v>
      </c>
      <c r="D1154" s="20">
        <v>0</v>
      </c>
      <c r="E1154" s="20">
        <v>0</v>
      </c>
      <c r="F1154" s="20">
        <v>0</v>
      </c>
      <c r="G1154" s="20">
        <v>0</v>
      </c>
      <c r="H1154" s="76">
        <f t="shared" si="68"/>
        <v>0</v>
      </c>
      <c r="I1154" s="70">
        <f t="shared" si="69"/>
        <v>0</v>
      </c>
      <c r="J1154" s="70">
        <f t="shared" si="70"/>
        <v>0</v>
      </c>
      <c r="K1154" s="70">
        <f t="shared" si="71"/>
        <v>0</v>
      </c>
    </row>
    <row r="1155" ht="20.25" customHeight="1" spans="1:11">
      <c r="A1155" s="67"/>
      <c r="B1155" s="84" t="s">
        <v>1023</v>
      </c>
      <c r="C1155" s="20">
        <v>0</v>
      </c>
      <c r="D1155" s="20">
        <v>0</v>
      </c>
      <c r="E1155" s="20">
        <v>0</v>
      </c>
      <c r="F1155" s="20">
        <v>0</v>
      </c>
      <c r="G1155" s="20">
        <v>0</v>
      </c>
      <c r="H1155" s="76">
        <f t="shared" si="68"/>
        <v>0</v>
      </c>
      <c r="I1155" s="70">
        <f t="shared" si="69"/>
        <v>0</v>
      </c>
      <c r="J1155" s="70">
        <f t="shared" si="70"/>
        <v>0</v>
      </c>
      <c r="K1155" s="70">
        <f t="shared" si="71"/>
        <v>0</v>
      </c>
    </row>
    <row r="1156" ht="20.25" customHeight="1" spans="1:11">
      <c r="A1156" s="67"/>
      <c r="B1156" s="84" t="s">
        <v>1024</v>
      </c>
      <c r="C1156" s="20">
        <v>0</v>
      </c>
      <c r="D1156" s="20">
        <v>0</v>
      </c>
      <c r="E1156" s="20">
        <v>0</v>
      </c>
      <c r="F1156" s="20">
        <v>0</v>
      </c>
      <c r="G1156" s="20">
        <v>0</v>
      </c>
      <c r="H1156" s="76">
        <f t="shared" ref="H1156:H1219" si="72">IF(C1156&lt;&gt;0,(G1156/C1156)*100,0)</f>
        <v>0</v>
      </c>
      <c r="I1156" s="70">
        <f t="shared" ref="I1156:I1219" si="73">IF(D1156&lt;&gt;0,(G1156/D1156)*100,0)</f>
        <v>0</v>
      </c>
      <c r="J1156" s="70">
        <f t="shared" ref="J1156:J1219" si="74">IF(E1156&lt;&gt;0,(G1156/E1156)*100,0)</f>
        <v>0</v>
      </c>
      <c r="K1156" s="70">
        <f t="shared" ref="K1156:K1219" si="75">IF(F1156&lt;&gt;0,(G1156/F1156)*100,0)</f>
        <v>0</v>
      </c>
    </row>
    <row r="1157" ht="20.25" customHeight="1" spans="1:11">
      <c r="A1157" s="67"/>
      <c r="B1157" s="84" t="s">
        <v>1025</v>
      </c>
      <c r="C1157" s="20">
        <v>0</v>
      </c>
      <c r="D1157" s="20">
        <v>0</v>
      </c>
      <c r="E1157" s="20">
        <v>0</v>
      </c>
      <c r="F1157" s="20">
        <v>0</v>
      </c>
      <c r="G1157" s="20">
        <v>0</v>
      </c>
      <c r="H1157" s="76">
        <f t="shared" si="72"/>
        <v>0</v>
      </c>
      <c r="I1157" s="70">
        <f t="shared" si="73"/>
        <v>0</v>
      </c>
      <c r="J1157" s="70">
        <f t="shared" si="74"/>
        <v>0</v>
      </c>
      <c r="K1157" s="70">
        <f t="shared" si="75"/>
        <v>0</v>
      </c>
    </row>
    <row r="1158" ht="20.25" customHeight="1" spans="1:11">
      <c r="A1158" s="67"/>
      <c r="B1158" s="84" t="s">
        <v>1026</v>
      </c>
      <c r="C1158" s="20">
        <v>0</v>
      </c>
      <c r="D1158" s="20">
        <v>0</v>
      </c>
      <c r="E1158" s="20">
        <v>0</v>
      </c>
      <c r="F1158" s="20">
        <v>0</v>
      </c>
      <c r="G1158" s="20">
        <v>0</v>
      </c>
      <c r="H1158" s="76">
        <f t="shared" si="72"/>
        <v>0</v>
      </c>
      <c r="I1158" s="70">
        <f t="shared" si="73"/>
        <v>0</v>
      </c>
      <c r="J1158" s="70">
        <f t="shared" si="74"/>
        <v>0</v>
      </c>
      <c r="K1158" s="70">
        <f t="shared" si="75"/>
        <v>0</v>
      </c>
    </row>
    <row r="1159" ht="20.25" customHeight="1" spans="1:11">
      <c r="A1159" s="67"/>
      <c r="B1159" s="84" t="s">
        <v>1027</v>
      </c>
      <c r="C1159" s="20">
        <v>0</v>
      </c>
      <c r="D1159" s="20">
        <v>0</v>
      </c>
      <c r="E1159" s="20">
        <v>0</v>
      </c>
      <c r="F1159" s="20">
        <v>0</v>
      </c>
      <c r="G1159" s="20">
        <v>0</v>
      </c>
      <c r="H1159" s="76">
        <f t="shared" si="72"/>
        <v>0</v>
      </c>
      <c r="I1159" s="70">
        <f t="shared" si="73"/>
        <v>0</v>
      </c>
      <c r="J1159" s="70">
        <f t="shared" si="74"/>
        <v>0</v>
      </c>
      <c r="K1159" s="70">
        <f t="shared" si="75"/>
        <v>0</v>
      </c>
    </row>
    <row r="1160" ht="20.25" customHeight="1" spans="1:11">
      <c r="A1160" s="67"/>
      <c r="B1160" s="84" t="s">
        <v>1028</v>
      </c>
      <c r="C1160" s="20">
        <v>0</v>
      </c>
      <c r="D1160" s="20">
        <v>0</v>
      </c>
      <c r="E1160" s="20">
        <v>0</v>
      </c>
      <c r="F1160" s="20">
        <v>0</v>
      </c>
      <c r="G1160" s="20">
        <v>0</v>
      </c>
      <c r="H1160" s="76">
        <f t="shared" si="72"/>
        <v>0</v>
      </c>
      <c r="I1160" s="70">
        <f t="shared" si="73"/>
        <v>0</v>
      </c>
      <c r="J1160" s="70">
        <f t="shared" si="74"/>
        <v>0</v>
      </c>
      <c r="K1160" s="70">
        <f t="shared" si="75"/>
        <v>0</v>
      </c>
    </row>
    <row r="1161" ht="20.25" customHeight="1" spans="1:11">
      <c r="A1161" s="67"/>
      <c r="B1161" s="84" t="s">
        <v>1029</v>
      </c>
      <c r="C1161" s="20">
        <v>0</v>
      </c>
      <c r="D1161" s="20">
        <v>0</v>
      </c>
      <c r="E1161" s="20">
        <v>0</v>
      </c>
      <c r="F1161" s="20">
        <v>0</v>
      </c>
      <c r="G1161" s="20">
        <v>0</v>
      </c>
      <c r="H1161" s="76">
        <f t="shared" si="72"/>
        <v>0</v>
      </c>
      <c r="I1161" s="70">
        <f t="shared" si="73"/>
        <v>0</v>
      </c>
      <c r="J1161" s="70">
        <f t="shared" si="74"/>
        <v>0</v>
      </c>
      <c r="K1161" s="70">
        <f t="shared" si="75"/>
        <v>0</v>
      </c>
    </row>
    <row r="1162" ht="20.25" customHeight="1" spans="1:11">
      <c r="A1162" s="67"/>
      <c r="B1162" s="84" t="s">
        <v>156</v>
      </c>
      <c r="C1162" s="20">
        <v>0</v>
      </c>
      <c r="D1162" s="20">
        <v>0</v>
      </c>
      <c r="E1162" s="20">
        <v>0</v>
      </c>
      <c r="F1162" s="20">
        <v>0</v>
      </c>
      <c r="G1162" s="20">
        <v>0</v>
      </c>
      <c r="H1162" s="76">
        <f t="shared" si="72"/>
        <v>0</v>
      </c>
      <c r="I1162" s="70">
        <f t="shared" si="73"/>
        <v>0</v>
      </c>
      <c r="J1162" s="70">
        <f t="shared" si="74"/>
        <v>0</v>
      </c>
      <c r="K1162" s="70">
        <f t="shared" si="75"/>
        <v>0</v>
      </c>
    </row>
    <row r="1163" ht="20.25" customHeight="1" spans="1:11">
      <c r="A1163" s="67"/>
      <c r="B1163" s="84" t="s">
        <v>1030</v>
      </c>
      <c r="C1163" s="20">
        <v>0</v>
      </c>
      <c r="D1163" s="20">
        <v>0</v>
      </c>
      <c r="E1163" s="20">
        <v>0</v>
      </c>
      <c r="F1163" s="20">
        <v>8</v>
      </c>
      <c r="G1163" s="20">
        <v>0</v>
      </c>
      <c r="H1163" s="76">
        <f t="shared" si="72"/>
        <v>0</v>
      </c>
      <c r="I1163" s="70">
        <f t="shared" si="73"/>
        <v>0</v>
      </c>
      <c r="J1163" s="70">
        <f t="shared" si="74"/>
        <v>0</v>
      </c>
      <c r="K1163" s="70">
        <f t="shared" si="75"/>
        <v>0</v>
      </c>
    </row>
    <row r="1164" ht="20.25" customHeight="1" spans="1:11">
      <c r="A1164" s="67"/>
      <c r="B1164" s="84" t="s">
        <v>1031</v>
      </c>
      <c r="C1164" s="20">
        <v>0</v>
      </c>
      <c r="D1164" s="20">
        <v>5</v>
      </c>
      <c r="E1164" s="20">
        <v>43</v>
      </c>
      <c r="F1164" s="20">
        <v>25</v>
      </c>
      <c r="G1164" s="20">
        <v>43</v>
      </c>
      <c r="H1164" s="76">
        <f t="shared" si="72"/>
        <v>0</v>
      </c>
      <c r="I1164" s="70">
        <f t="shared" si="73"/>
        <v>860</v>
      </c>
      <c r="J1164" s="70">
        <f t="shared" si="74"/>
        <v>100</v>
      </c>
      <c r="K1164" s="70">
        <f t="shared" si="75"/>
        <v>172</v>
      </c>
    </row>
    <row r="1165" ht="20.25" customHeight="1" spans="1:11">
      <c r="A1165" s="67"/>
      <c r="B1165" s="84" t="s">
        <v>147</v>
      </c>
      <c r="C1165" s="20">
        <v>0</v>
      </c>
      <c r="D1165" s="20">
        <v>0</v>
      </c>
      <c r="E1165" s="20">
        <v>0</v>
      </c>
      <c r="F1165" s="20">
        <v>0</v>
      </c>
      <c r="G1165" s="20">
        <v>0</v>
      </c>
      <c r="H1165" s="76">
        <f t="shared" si="72"/>
        <v>0</v>
      </c>
      <c r="I1165" s="70">
        <f t="shared" si="73"/>
        <v>0</v>
      </c>
      <c r="J1165" s="70">
        <f t="shared" si="74"/>
        <v>0</v>
      </c>
      <c r="K1165" s="70">
        <f t="shared" si="75"/>
        <v>0</v>
      </c>
    </row>
    <row r="1166" ht="20.25" customHeight="1" spans="1:11">
      <c r="A1166" s="67"/>
      <c r="B1166" s="84" t="s">
        <v>148</v>
      </c>
      <c r="C1166" s="20">
        <v>0</v>
      </c>
      <c r="D1166" s="20">
        <v>0</v>
      </c>
      <c r="E1166" s="20">
        <v>0</v>
      </c>
      <c r="F1166" s="20">
        <v>0</v>
      </c>
      <c r="G1166" s="20">
        <v>0</v>
      </c>
      <c r="H1166" s="76">
        <f t="shared" si="72"/>
        <v>0</v>
      </c>
      <c r="I1166" s="70">
        <f t="shared" si="73"/>
        <v>0</v>
      </c>
      <c r="J1166" s="70">
        <f t="shared" si="74"/>
        <v>0</v>
      </c>
      <c r="K1166" s="70">
        <f t="shared" si="75"/>
        <v>0</v>
      </c>
    </row>
    <row r="1167" ht="20.25" customHeight="1" spans="1:11">
      <c r="A1167" s="67"/>
      <c r="B1167" s="84" t="s">
        <v>149</v>
      </c>
      <c r="C1167" s="20">
        <v>0</v>
      </c>
      <c r="D1167" s="20">
        <v>0</v>
      </c>
      <c r="E1167" s="20">
        <v>0</v>
      </c>
      <c r="F1167" s="20">
        <v>0</v>
      </c>
      <c r="G1167" s="20">
        <v>0</v>
      </c>
      <c r="H1167" s="76">
        <f t="shared" si="72"/>
        <v>0</v>
      </c>
      <c r="I1167" s="70">
        <f t="shared" si="73"/>
        <v>0</v>
      </c>
      <c r="J1167" s="70">
        <f t="shared" si="74"/>
        <v>0</v>
      </c>
      <c r="K1167" s="70">
        <f t="shared" si="75"/>
        <v>0</v>
      </c>
    </row>
    <row r="1168" ht="20.25" customHeight="1" spans="1:11">
      <c r="A1168" s="67"/>
      <c r="B1168" s="84" t="s">
        <v>1032</v>
      </c>
      <c r="C1168" s="20">
        <v>0</v>
      </c>
      <c r="D1168" s="20">
        <v>0</v>
      </c>
      <c r="E1168" s="20">
        <v>0</v>
      </c>
      <c r="F1168" s="20">
        <v>0</v>
      </c>
      <c r="G1168" s="20">
        <v>0</v>
      </c>
      <c r="H1168" s="76">
        <f t="shared" si="72"/>
        <v>0</v>
      </c>
      <c r="I1168" s="70">
        <f t="shared" si="73"/>
        <v>0</v>
      </c>
      <c r="J1168" s="70">
        <f t="shared" si="74"/>
        <v>0</v>
      </c>
      <c r="K1168" s="70">
        <f t="shared" si="75"/>
        <v>0</v>
      </c>
    </row>
    <row r="1169" ht="20.25" customHeight="1" spans="1:11">
      <c r="A1169" s="67"/>
      <c r="B1169" s="84" t="s">
        <v>1033</v>
      </c>
      <c r="C1169" s="20">
        <v>0</v>
      </c>
      <c r="D1169" s="20">
        <v>0</v>
      </c>
      <c r="E1169" s="20">
        <v>0</v>
      </c>
      <c r="F1169" s="20">
        <v>0</v>
      </c>
      <c r="G1169" s="20">
        <v>0</v>
      </c>
      <c r="H1169" s="76">
        <f t="shared" si="72"/>
        <v>0</v>
      </c>
      <c r="I1169" s="70">
        <f t="shared" si="73"/>
        <v>0</v>
      </c>
      <c r="J1169" s="70">
        <f t="shared" si="74"/>
        <v>0</v>
      </c>
      <c r="K1169" s="70">
        <f t="shared" si="75"/>
        <v>0</v>
      </c>
    </row>
    <row r="1170" ht="20.25" customHeight="1" spans="1:11">
      <c r="A1170" s="67"/>
      <c r="B1170" s="84" t="s">
        <v>1034</v>
      </c>
      <c r="C1170" s="20">
        <v>0</v>
      </c>
      <c r="D1170" s="20">
        <v>0</v>
      </c>
      <c r="E1170" s="20">
        <v>0</v>
      </c>
      <c r="F1170" s="20">
        <v>0</v>
      </c>
      <c r="G1170" s="20">
        <v>0</v>
      </c>
      <c r="H1170" s="76">
        <f t="shared" si="72"/>
        <v>0</v>
      </c>
      <c r="I1170" s="70">
        <f t="shared" si="73"/>
        <v>0</v>
      </c>
      <c r="J1170" s="70">
        <f t="shared" si="74"/>
        <v>0</v>
      </c>
      <c r="K1170" s="70">
        <f t="shared" si="75"/>
        <v>0</v>
      </c>
    </row>
    <row r="1171" ht="20.25" customHeight="1" spans="1:11">
      <c r="A1171" s="67"/>
      <c r="B1171" s="84" t="s">
        <v>1035</v>
      </c>
      <c r="C1171" s="20">
        <v>0</v>
      </c>
      <c r="D1171" s="20">
        <v>0</v>
      </c>
      <c r="E1171" s="20">
        <v>0</v>
      </c>
      <c r="F1171" s="20">
        <v>0</v>
      </c>
      <c r="G1171" s="20">
        <v>0</v>
      </c>
      <c r="H1171" s="76">
        <f t="shared" si="72"/>
        <v>0</v>
      </c>
      <c r="I1171" s="70">
        <f t="shared" si="73"/>
        <v>0</v>
      </c>
      <c r="J1171" s="70">
        <f t="shared" si="74"/>
        <v>0</v>
      </c>
      <c r="K1171" s="70">
        <f t="shared" si="75"/>
        <v>0</v>
      </c>
    </row>
    <row r="1172" ht="20.25" customHeight="1" spans="1:11">
      <c r="A1172" s="67"/>
      <c r="B1172" s="84" t="s">
        <v>1036</v>
      </c>
      <c r="C1172" s="20">
        <v>0</v>
      </c>
      <c r="D1172" s="20">
        <v>0</v>
      </c>
      <c r="E1172" s="20">
        <v>0</v>
      </c>
      <c r="F1172" s="20">
        <v>25</v>
      </c>
      <c r="G1172" s="20">
        <v>43</v>
      </c>
      <c r="H1172" s="76">
        <f t="shared" si="72"/>
        <v>0</v>
      </c>
      <c r="I1172" s="70">
        <f t="shared" si="73"/>
        <v>0</v>
      </c>
      <c r="J1172" s="70">
        <f t="shared" si="74"/>
        <v>0</v>
      </c>
      <c r="K1172" s="70">
        <f t="shared" si="75"/>
        <v>172</v>
      </c>
    </row>
    <row r="1173" ht="20.25" customHeight="1" spans="1:11">
      <c r="A1173" s="67"/>
      <c r="B1173" s="84" t="s">
        <v>1037</v>
      </c>
      <c r="C1173" s="20">
        <v>0</v>
      </c>
      <c r="D1173" s="20">
        <v>0</v>
      </c>
      <c r="E1173" s="20">
        <v>0</v>
      </c>
      <c r="F1173" s="20">
        <v>0</v>
      </c>
      <c r="G1173" s="20">
        <v>0</v>
      </c>
      <c r="H1173" s="76">
        <f t="shared" si="72"/>
        <v>0</v>
      </c>
      <c r="I1173" s="70">
        <f t="shared" si="73"/>
        <v>0</v>
      </c>
      <c r="J1173" s="70">
        <f t="shared" si="74"/>
        <v>0</v>
      </c>
      <c r="K1173" s="70">
        <f t="shared" si="75"/>
        <v>0</v>
      </c>
    </row>
    <row r="1174" ht="20.25" customHeight="1" spans="1:11">
      <c r="A1174" s="67"/>
      <c r="B1174" s="84" t="s">
        <v>1038</v>
      </c>
      <c r="C1174" s="20">
        <v>0</v>
      </c>
      <c r="D1174" s="20">
        <v>0</v>
      </c>
      <c r="E1174" s="20">
        <v>0</v>
      </c>
      <c r="F1174" s="20">
        <v>0</v>
      </c>
      <c r="G1174" s="20">
        <v>0</v>
      </c>
      <c r="H1174" s="76">
        <f t="shared" si="72"/>
        <v>0</v>
      </c>
      <c r="I1174" s="70">
        <f t="shared" si="73"/>
        <v>0</v>
      </c>
      <c r="J1174" s="70">
        <f t="shared" si="74"/>
        <v>0</v>
      </c>
      <c r="K1174" s="70">
        <f t="shared" si="75"/>
        <v>0</v>
      </c>
    </row>
    <row r="1175" ht="20.25" customHeight="1" spans="1:11">
      <c r="A1175" s="67"/>
      <c r="B1175" s="84" t="s">
        <v>1039</v>
      </c>
      <c r="C1175" s="20">
        <v>0</v>
      </c>
      <c r="D1175" s="20">
        <v>0</v>
      </c>
      <c r="E1175" s="20">
        <v>0</v>
      </c>
      <c r="F1175" s="20">
        <v>0</v>
      </c>
      <c r="G1175" s="20">
        <v>0</v>
      </c>
      <c r="H1175" s="76">
        <f t="shared" si="72"/>
        <v>0</v>
      </c>
      <c r="I1175" s="70">
        <f t="shared" si="73"/>
        <v>0</v>
      </c>
      <c r="J1175" s="70">
        <f t="shared" si="74"/>
        <v>0</v>
      </c>
      <c r="K1175" s="70">
        <f t="shared" si="75"/>
        <v>0</v>
      </c>
    </row>
    <row r="1176" ht="20.25" customHeight="1" spans="1:11">
      <c r="A1176" s="67"/>
      <c r="B1176" s="84" t="s">
        <v>1040</v>
      </c>
      <c r="C1176" s="20">
        <v>0</v>
      </c>
      <c r="D1176" s="20">
        <v>0</v>
      </c>
      <c r="E1176" s="20">
        <v>0</v>
      </c>
      <c r="F1176" s="20">
        <v>0</v>
      </c>
      <c r="G1176" s="20">
        <v>0</v>
      </c>
      <c r="H1176" s="76">
        <f t="shared" si="72"/>
        <v>0</v>
      </c>
      <c r="I1176" s="70">
        <f t="shared" si="73"/>
        <v>0</v>
      </c>
      <c r="J1176" s="70">
        <f t="shared" si="74"/>
        <v>0</v>
      </c>
      <c r="K1176" s="70">
        <f t="shared" si="75"/>
        <v>0</v>
      </c>
    </row>
    <row r="1177" ht="20.25" customHeight="1" spans="1:11">
      <c r="A1177" s="67"/>
      <c r="B1177" s="84" t="s">
        <v>1041</v>
      </c>
      <c r="C1177" s="20">
        <v>0</v>
      </c>
      <c r="D1177" s="20">
        <v>0</v>
      </c>
      <c r="E1177" s="20">
        <v>0</v>
      </c>
      <c r="F1177" s="20">
        <v>0</v>
      </c>
      <c r="G1177" s="20">
        <v>0</v>
      </c>
      <c r="H1177" s="76">
        <f t="shared" si="72"/>
        <v>0</v>
      </c>
      <c r="I1177" s="70">
        <f t="shared" si="73"/>
        <v>0</v>
      </c>
      <c r="J1177" s="70">
        <f t="shared" si="74"/>
        <v>0</v>
      </c>
      <c r="K1177" s="70">
        <f t="shared" si="75"/>
        <v>0</v>
      </c>
    </row>
    <row r="1178" ht="20.25" customHeight="1" spans="1:11">
      <c r="A1178" s="67"/>
      <c r="B1178" s="84" t="s">
        <v>1042</v>
      </c>
      <c r="C1178" s="20">
        <v>0</v>
      </c>
      <c r="D1178" s="20">
        <v>0</v>
      </c>
      <c r="E1178" s="20">
        <v>0</v>
      </c>
      <c r="F1178" s="20">
        <v>0</v>
      </c>
      <c r="G1178" s="20">
        <v>0</v>
      </c>
      <c r="H1178" s="76">
        <f t="shared" si="72"/>
        <v>0</v>
      </c>
      <c r="I1178" s="70">
        <f t="shared" si="73"/>
        <v>0</v>
      </c>
      <c r="J1178" s="70">
        <f t="shared" si="74"/>
        <v>0</v>
      </c>
      <c r="K1178" s="70">
        <f t="shared" si="75"/>
        <v>0</v>
      </c>
    </row>
    <row r="1179" ht="20.25" customHeight="1" spans="1:11">
      <c r="A1179" s="67"/>
      <c r="B1179" s="84" t="s">
        <v>1043</v>
      </c>
      <c r="C1179" s="20">
        <v>0</v>
      </c>
      <c r="D1179" s="20">
        <v>0</v>
      </c>
      <c r="E1179" s="20">
        <v>32</v>
      </c>
      <c r="F1179" s="20">
        <v>0</v>
      </c>
      <c r="G1179" s="20">
        <v>32</v>
      </c>
      <c r="H1179" s="76">
        <f t="shared" si="72"/>
        <v>0</v>
      </c>
      <c r="I1179" s="70">
        <f t="shared" si="73"/>
        <v>0</v>
      </c>
      <c r="J1179" s="70">
        <f t="shared" si="74"/>
        <v>100</v>
      </c>
      <c r="K1179" s="70">
        <f t="shared" si="75"/>
        <v>0</v>
      </c>
    </row>
    <row r="1180" ht="20.25" customHeight="1" spans="1:11">
      <c r="A1180" s="67"/>
      <c r="B1180" s="84" t="s">
        <v>1044</v>
      </c>
      <c r="C1180" s="20">
        <v>0</v>
      </c>
      <c r="D1180" s="20">
        <v>0</v>
      </c>
      <c r="E1180" s="20">
        <v>0</v>
      </c>
      <c r="F1180" s="20">
        <v>0</v>
      </c>
      <c r="G1180" s="20">
        <v>32</v>
      </c>
      <c r="H1180" s="76">
        <f t="shared" si="72"/>
        <v>0</v>
      </c>
      <c r="I1180" s="70">
        <f t="shared" si="73"/>
        <v>0</v>
      </c>
      <c r="J1180" s="70">
        <f t="shared" si="74"/>
        <v>0</v>
      </c>
      <c r="K1180" s="70">
        <f t="shared" si="75"/>
        <v>0</v>
      </c>
    </row>
    <row r="1181" ht="20.25" customHeight="1" spans="1:11">
      <c r="A1181" s="67" t="s">
        <v>1045</v>
      </c>
      <c r="B1181" s="84" t="s">
        <v>115</v>
      </c>
      <c r="C1181" s="20">
        <v>0</v>
      </c>
      <c r="D1181" s="20">
        <v>11288</v>
      </c>
      <c r="E1181" s="20">
        <v>26585</v>
      </c>
      <c r="F1181" s="20">
        <v>6740</v>
      </c>
      <c r="G1181" s="20">
        <v>26585</v>
      </c>
      <c r="H1181" s="76">
        <f t="shared" si="72"/>
        <v>0</v>
      </c>
      <c r="I1181" s="70">
        <f t="shared" si="73"/>
        <v>235.51559177888</v>
      </c>
      <c r="J1181" s="70">
        <f t="shared" si="74"/>
        <v>100</v>
      </c>
      <c r="K1181" s="70">
        <f t="shared" si="75"/>
        <v>394.436201780415</v>
      </c>
    </row>
    <row r="1182" ht="20.25" customHeight="1" spans="1:11">
      <c r="A1182" s="67"/>
      <c r="B1182" s="84" t="s">
        <v>1046</v>
      </c>
      <c r="C1182" s="20">
        <v>0</v>
      </c>
      <c r="D1182" s="20">
        <v>2254</v>
      </c>
      <c r="E1182" s="20">
        <v>1536</v>
      </c>
      <c r="F1182" s="20">
        <v>4434</v>
      </c>
      <c r="G1182" s="20">
        <v>1536</v>
      </c>
      <c r="H1182" s="76">
        <f t="shared" si="72"/>
        <v>0</v>
      </c>
      <c r="I1182" s="70">
        <f t="shared" si="73"/>
        <v>68.1455190771961</v>
      </c>
      <c r="J1182" s="70">
        <f t="shared" si="74"/>
        <v>100</v>
      </c>
      <c r="K1182" s="70">
        <f t="shared" si="75"/>
        <v>34.6414073071719</v>
      </c>
    </row>
    <row r="1183" ht="20.25" customHeight="1" spans="1:11">
      <c r="A1183" s="67"/>
      <c r="B1183" s="84" t="s">
        <v>1047</v>
      </c>
      <c r="C1183" s="20">
        <v>0</v>
      </c>
      <c r="D1183" s="20">
        <v>0</v>
      </c>
      <c r="E1183" s="20">
        <v>0</v>
      </c>
      <c r="F1183" s="20">
        <v>0</v>
      </c>
      <c r="G1183" s="20">
        <v>0</v>
      </c>
      <c r="H1183" s="76">
        <f t="shared" si="72"/>
        <v>0</v>
      </c>
      <c r="I1183" s="70">
        <f t="shared" si="73"/>
        <v>0</v>
      </c>
      <c r="J1183" s="70">
        <f t="shared" si="74"/>
        <v>0</v>
      </c>
      <c r="K1183" s="70">
        <f t="shared" si="75"/>
        <v>0</v>
      </c>
    </row>
    <row r="1184" ht="20.25" customHeight="1" spans="1:11">
      <c r="A1184" s="67"/>
      <c r="B1184" s="84" t="s">
        <v>1048</v>
      </c>
      <c r="C1184" s="20">
        <v>0</v>
      </c>
      <c r="D1184" s="20">
        <v>0</v>
      </c>
      <c r="E1184" s="20">
        <v>0</v>
      </c>
      <c r="F1184" s="20">
        <v>0</v>
      </c>
      <c r="G1184" s="20">
        <v>0</v>
      </c>
      <c r="H1184" s="76">
        <f t="shared" si="72"/>
        <v>0</v>
      </c>
      <c r="I1184" s="70">
        <f t="shared" si="73"/>
        <v>0</v>
      </c>
      <c r="J1184" s="70">
        <f t="shared" si="74"/>
        <v>0</v>
      </c>
      <c r="K1184" s="70">
        <f t="shared" si="75"/>
        <v>0</v>
      </c>
    </row>
    <row r="1185" ht="20.25" customHeight="1" spans="1:11">
      <c r="A1185" s="67"/>
      <c r="B1185" s="84" t="s">
        <v>1049</v>
      </c>
      <c r="C1185" s="20">
        <v>0</v>
      </c>
      <c r="D1185" s="20">
        <v>0</v>
      </c>
      <c r="E1185" s="20">
        <v>0</v>
      </c>
      <c r="F1185" s="20">
        <v>712</v>
      </c>
      <c r="G1185" s="20">
        <v>221</v>
      </c>
      <c r="H1185" s="76">
        <f t="shared" si="72"/>
        <v>0</v>
      </c>
      <c r="I1185" s="70">
        <f t="shared" si="73"/>
        <v>0</v>
      </c>
      <c r="J1185" s="70">
        <f t="shared" si="74"/>
        <v>0</v>
      </c>
      <c r="K1185" s="70">
        <f t="shared" si="75"/>
        <v>31.0393258426966</v>
      </c>
    </row>
    <row r="1186" ht="20.25" customHeight="1" spans="1:11">
      <c r="A1186" s="67"/>
      <c r="B1186" s="84" t="s">
        <v>1050</v>
      </c>
      <c r="C1186" s="20">
        <v>0</v>
      </c>
      <c r="D1186" s="20">
        <v>0</v>
      </c>
      <c r="E1186" s="20">
        <v>0</v>
      </c>
      <c r="F1186" s="20">
        <v>0</v>
      </c>
      <c r="G1186" s="20">
        <v>0</v>
      </c>
      <c r="H1186" s="76">
        <f t="shared" si="72"/>
        <v>0</v>
      </c>
      <c r="I1186" s="70">
        <f t="shared" si="73"/>
        <v>0</v>
      </c>
      <c r="J1186" s="70">
        <f t="shared" si="74"/>
        <v>0</v>
      </c>
      <c r="K1186" s="70">
        <f t="shared" si="75"/>
        <v>0</v>
      </c>
    </row>
    <row r="1187" ht="20.25" customHeight="1" spans="1:11">
      <c r="A1187" s="67"/>
      <c r="B1187" s="84" t="s">
        <v>1051</v>
      </c>
      <c r="C1187" s="20">
        <v>0</v>
      </c>
      <c r="D1187" s="20">
        <v>0</v>
      </c>
      <c r="E1187" s="20">
        <v>0</v>
      </c>
      <c r="F1187" s="20">
        <v>1104</v>
      </c>
      <c r="G1187" s="20">
        <v>182</v>
      </c>
      <c r="H1187" s="76">
        <f t="shared" si="72"/>
        <v>0</v>
      </c>
      <c r="I1187" s="70">
        <f t="shared" si="73"/>
        <v>0</v>
      </c>
      <c r="J1187" s="70">
        <f t="shared" si="74"/>
        <v>0</v>
      </c>
      <c r="K1187" s="70">
        <f t="shared" si="75"/>
        <v>16.4855072463768</v>
      </c>
    </row>
    <row r="1188" ht="20.25" customHeight="1" spans="1:11">
      <c r="A1188" s="67"/>
      <c r="B1188" s="84" t="s">
        <v>1052</v>
      </c>
      <c r="C1188" s="20">
        <v>0</v>
      </c>
      <c r="D1188" s="20">
        <v>0</v>
      </c>
      <c r="E1188" s="20">
        <v>0</v>
      </c>
      <c r="F1188" s="20">
        <v>0</v>
      </c>
      <c r="G1188" s="20">
        <v>103</v>
      </c>
      <c r="H1188" s="76">
        <f t="shared" si="72"/>
        <v>0</v>
      </c>
      <c r="I1188" s="70">
        <f t="shared" si="73"/>
        <v>0</v>
      </c>
      <c r="J1188" s="70">
        <f t="shared" si="74"/>
        <v>0</v>
      </c>
      <c r="K1188" s="70">
        <f t="shared" si="75"/>
        <v>0</v>
      </c>
    </row>
    <row r="1189" ht="20.25" customHeight="1" spans="1:11">
      <c r="A1189" s="67"/>
      <c r="B1189" s="84" t="s">
        <v>1053</v>
      </c>
      <c r="C1189" s="20">
        <v>0</v>
      </c>
      <c r="D1189" s="20">
        <v>0</v>
      </c>
      <c r="E1189" s="20">
        <v>0</v>
      </c>
      <c r="F1189" s="20">
        <v>206</v>
      </c>
      <c r="G1189" s="20">
        <v>75</v>
      </c>
      <c r="H1189" s="76">
        <f t="shared" si="72"/>
        <v>0</v>
      </c>
      <c r="I1189" s="70">
        <f t="shared" si="73"/>
        <v>0</v>
      </c>
      <c r="J1189" s="70">
        <f t="shared" si="74"/>
        <v>0</v>
      </c>
      <c r="K1189" s="70">
        <f t="shared" si="75"/>
        <v>36.4077669902913</v>
      </c>
    </row>
    <row r="1190" ht="20.25" customHeight="1" spans="1:11">
      <c r="A1190" s="67"/>
      <c r="B1190" s="84" t="s">
        <v>1054</v>
      </c>
      <c r="C1190" s="20">
        <v>0</v>
      </c>
      <c r="D1190" s="20">
        <v>0</v>
      </c>
      <c r="E1190" s="20">
        <v>0</v>
      </c>
      <c r="F1190" s="20">
        <v>2412</v>
      </c>
      <c r="G1190" s="20">
        <v>955</v>
      </c>
      <c r="H1190" s="76">
        <f t="shared" si="72"/>
        <v>0</v>
      </c>
      <c r="I1190" s="70">
        <f t="shared" si="73"/>
        <v>0</v>
      </c>
      <c r="J1190" s="70">
        <f t="shared" si="74"/>
        <v>0</v>
      </c>
      <c r="K1190" s="70">
        <f t="shared" si="75"/>
        <v>39.5936981757877</v>
      </c>
    </row>
    <row r="1191" ht="20.25" customHeight="1" spans="1:11">
      <c r="A1191" s="67"/>
      <c r="B1191" s="84" t="s">
        <v>1055</v>
      </c>
      <c r="C1191" s="20">
        <v>0</v>
      </c>
      <c r="D1191" s="20">
        <v>0</v>
      </c>
      <c r="E1191" s="20">
        <v>0</v>
      </c>
      <c r="F1191" s="20">
        <v>0</v>
      </c>
      <c r="G1191" s="20">
        <v>0</v>
      </c>
      <c r="H1191" s="76">
        <f t="shared" si="72"/>
        <v>0</v>
      </c>
      <c r="I1191" s="70">
        <f t="shared" si="73"/>
        <v>0</v>
      </c>
      <c r="J1191" s="70">
        <f t="shared" si="74"/>
        <v>0</v>
      </c>
      <c r="K1191" s="70">
        <f t="shared" si="75"/>
        <v>0</v>
      </c>
    </row>
    <row r="1192" ht="20.25" customHeight="1" spans="1:11">
      <c r="A1192" s="67"/>
      <c r="B1192" s="84" t="s">
        <v>1056</v>
      </c>
      <c r="C1192" s="20">
        <v>0</v>
      </c>
      <c r="D1192" s="20">
        <v>0</v>
      </c>
      <c r="E1192" s="20">
        <v>0</v>
      </c>
      <c r="F1192" s="20">
        <v>0</v>
      </c>
      <c r="G1192" s="20">
        <v>0</v>
      </c>
      <c r="H1192" s="76">
        <f t="shared" si="72"/>
        <v>0</v>
      </c>
      <c r="I1192" s="70">
        <f t="shared" si="73"/>
        <v>0</v>
      </c>
      <c r="J1192" s="70">
        <f t="shared" si="74"/>
        <v>0</v>
      </c>
      <c r="K1192" s="70">
        <f t="shared" si="75"/>
        <v>0</v>
      </c>
    </row>
    <row r="1193" ht="20.25" customHeight="1" spans="1:11">
      <c r="A1193" s="67"/>
      <c r="B1193" s="84" t="s">
        <v>1057</v>
      </c>
      <c r="C1193" s="20">
        <v>0</v>
      </c>
      <c r="D1193" s="20">
        <v>9034</v>
      </c>
      <c r="E1193" s="20">
        <v>25049</v>
      </c>
      <c r="F1193" s="20">
        <v>2306</v>
      </c>
      <c r="G1193" s="20">
        <v>25049</v>
      </c>
      <c r="H1193" s="76">
        <f t="shared" si="72"/>
        <v>0</v>
      </c>
      <c r="I1193" s="70">
        <f t="shared" si="73"/>
        <v>277.274739871596</v>
      </c>
      <c r="J1193" s="70">
        <f t="shared" si="74"/>
        <v>100</v>
      </c>
      <c r="K1193" s="70">
        <f t="shared" si="75"/>
        <v>1086.25325238508</v>
      </c>
    </row>
    <row r="1194" ht="20.25" customHeight="1" spans="1:11">
      <c r="A1194" s="67"/>
      <c r="B1194" s="84" t="s">
        <v>1058</v>
      </c>
      <c r="C1194" s="20">
        <v>0</v>
      </c>
      <c r="D1194" s="20">
        <v>0</v>
      </c>
      <c r="E1194" s="20">
        <v>0</v>
      </c>
      <c r="F1194" s="20">
        <v>2196</v>
      </c>
      <c r="G1194" s="20">
        <v>24983</v>
      </c>
      <c r="H1194" s="76">
        <f t="shared" si="72"/>
        <v>0</v>
      </c>
      <c r="I1194" s="70">
        <f t="shared" si="73"/>
        <v>0</v>
      </c>
      <c r="J1194" s="70">
        <f t="shared" si="74"/>
        <v>0</v>
      </c>
      <c r="K1194" s="70">
        <f t="shared" si="75"/>
        <v>1137.65938069217</v>
      </c>
    </row>
    <row r="1195" ht="20.25" customHeight="1" spans="1:11">
      <c r="A1195" s="67"/>
      <c r="B1195" s="84" t="s">
        <v>1059</v>
      </c>
      <c r="C1195" s="20">
        <v>0</v>
      </c>
      <c r="D1195" s="20">
        <v>0</v>
      </c>
      <c r="E1195" s="20">
        <v>0</v>
      </c>
      <c r="F1195" s="20">
        <v>0</v>
      </c>
      <c r="G1195" s="20">
        <v>0</v>
      </c>
      <c r="H1195" s="76">
        <f t="shared" si="72"/>
        <v>0</v>
      </c>
      <c r="I1195" s="70">
        <f t="shared" si="73"/>
        <v>0</v>
      </c>
      <c r="J1195" s="70">
        <f t="shared" si="74"/>
        <v>0</v>
      </c>
      <c r="K1195" s="70">
        <f t="shared" si="75"/>
        <v>0</v>
      </c>
    </row>
    <row r="1196" ht="20.25" customHeight="1" spans="1:11">
      <c r="A1196" s="67"/>
      <c r="B1196" s="84" t="s">
        <v>1060</v>
      </c>
      <c r="C1196" s="20">
        <v>0</v>
      </c>
      <c r="D1196" s="20">
        <v>0</v>
      </c>
      <c r="E1196" s="20">
        <v>0</v>
      </c>
      <c r="F1196" s="20">
        <v>110</v>
      </c>
      <c r="G1196" s="20">
        <v>66</v>
      </c>
      <c r="H1196" s="76">
        <f t="shared" si="72"/>
        <v>0</v>
      </c>
      <c r="I1196" s="70">
        <f t="shared" si="73"/>
        <v>0</v>
      </c>
      <c r="J1196" s="70">
        <f t="shared" si="74"/>
        <v>0</v>
      </c>
      <c r="K1196" s="70">
        <f t="shared" si="75"/>
        <v>60</v>
      </c>
    </row>
    <row r="1197" ht="20.25" customHeight="1" spans="1:11">
      <c r="A1197" s="67"/>
      <c r="B1197" s="84" t="s">
        <v>1061</v>
      </c>
      <c r="C1197" s="20">
        <v>0</v>
      </c>
      <c r="D1197" s="20">
        <v>0</v>
      </c>
      <c r="E1197" s="20">
        <v>0</v>
      </c>
      <c r="F1197" s="20">
        <v>0</v>
      </c>
      <c r="G1197" s="20">
        <v>0</v>
      </c>
      <c r="H1197" s="76">
        <f t="shared" si="72"/>
        <v>0</v>
      </c>
      <c r="I1197" s="70">
        <f t="shared" si="73"/>
        <v>0</v>
      </c>
      <c r="J1197" s="70">
        <f t="shared" si="74"/>
        <v>0</v>
      </c>
      <c r="K1197" s="70">
        <f t="shared" si="75"/>
        <v>0</v>
      </c>
    </row>
    <row r="1198" ht="20.25" customHeight="1" spans="1:11">
      <c r="A1198" s="67"/>
      <c r="B1198" s="84" t="s">
        <v>1062</v>
      </c>
      <c r="C1198" s="20">
        <v>0</v>
      </c>
      <c r="D1198" s="20">
        <v>0</v>
      </c>
      <c r="E1198" s="20">
        <v>0</v>
      </c>
      <c r="F1198" s="20">
        <v>0</v>
      </c>
      <c r="G1198" s="20">
        <v>0</v>
      </c>
      <c r="H1198" s="76">
        <f t="shared" si="72"/>
        <v>0</v>
      </c>
      <c r="I1198" s="70">
        <f t="shared" si="73"/>
        <v>0</v>
      </c>
      <c r="J1198" s="70">
        <f t="shared" si="74"/>
        <v>0</v>
      </c>
      <c r="K1198" s="70">
        <f t="shared" si="75"/>
        <v>0</v>
      </c>
    </row>
    <row r="1199" ht="20.25" customHeight="1" spans="1:11">
      <c r="A1199" s="67"/>
      <c r="B1199" s="84" t="s">
        <v>1063</v>
      </c>
      <c r="C1199" s="20">
        <v>0</v>
      </c>
      <c r="D1199" s="20">
        <v>0</v>
      </c>
      <c r="E1199" s="20">
        <v>0</v>
      </c>
      <c r="F1199" s="20">
        <v>0</v>
      </c>
      <c r="G1199" s="20">
        <v>0</v>
      </c>
      <c r="H1199" s="76">
        <f t="shared" si="72"/>
        <v>0</v>
      </c>
      <c r="I1199" s="70">
        <f t="shared" si="73"/>
        <v>0</v>
      </c>
      <c r="J1199" s="70">
        <f t="shared" si="74"/>
        <v>0</v>
      </c>
      <c r="K1199" s="70">
        <f t="shared" si="75"/>
        <v>0</v>
      </c>
    </row>
    <row r="1200" ht="20.25" customHeight="1" spans="1:11">
      <c r="A1200" s="67"/>
      <c r="B1200" s="84" t="s">
        <v>1064</v>
      </c>
      <c r="C1200" s="20">
        <v>0</v>
      </c>
      <c r="D1200" s="20">
        <v>0</v>
      </c>
      <c r="E1200" s="20">
        <v>0</v>
      </c>
      <c r="F1200" s="20">
        <v>0</v>
      </c>
      <c r="G1200" s="20">
        <v>0</v>
      </c>
      <c r="H1200" s="76">
        <f t="shared" si="72"/>
        <v>0</v>
      </c>
      <c r="I1200" s="70">
        <f t="shared" si="73"/>
        <v>0</v>
      </c>
      <c r="J1200" s="70">
        <f t="shared" si="74"/>
        <v>0</v>
      </c>
      <c r="K1200" s="70">
        <f t="shared" si="75"/>
        <v>0</v>
      </c>
    </row>
    <row r="1201" ht="20.25" customHeight="1" spans="1:11">
      <c r="A1201" s="67" t="s">
        <v>1065</v>
      </c>
      <c r="B1201" s="84" t="s">
        <v>116</v>
      </c>
      <c r="C1201" s="20">
        <v>0</v>
      </c>
      <c r="D1201" s="20">
        <v>280</v>
      </c>
      <c r="E1201" s="20">
        <v>995</v>
      </c>
      <c r="F1201" s="20">
        <v>1276</v>
      </c>
      <c r="G1201" s="20">
        <v>995</v>
      </c>
      <c r="H1201" s="76">
        <f t="shared" si="72"/>
        <v>0</v>
      </c>
      <c r="I1201" s="70">
        <f t="shared" si="73"/>
        <v>355.357142857143</v>
      </c>
      <c r="J1201" s="70">
        <f t="shared" si="74"/>
        <v>100</v>
      </c>
      <c r="K1201" s="70">
        <f t="shared" si="75"/>
        <v>77.9780564263323</v>
      </c>
    </row>
    <row r="1202" ht="20.25" customHeight="1" spans="1:11">
      <c r="A1202" s="67"/>
      <c r="B1202" s="84" t="s">
        <v>1066</v>
      </c>
      <c r="C1202" s="20">
        <v>0</v>
      </c>
      <c r="D1202" s="20">
        <v>280</v>
      </c>
      <c r="E1202" s="20">
        <v>995</v>
      </c>
      <c r="F1202" s="20">
        <v>1276</v>
      </c>
      <c r="G1202" s="20">
        <v>995</v>
      </c>
      <c r="H1202" s="76">
        <f t="shared" si="72"/>
        <v>0</v>
      </c>
      <c r="I1202" s="70">
        <f t="shared" si="73"/>
        <v>355.357142857143</v>
      </c>
      <c r="J1202" s="70">
        <f t="shared" si="74"/>
        <v>100</v>
      </c>
      <c r="K1202" s="70">
        <f t="shared" si="75"/>
        <v>77.9780564263323</v>
      </c>
    </row>
    <row r="1203" ht="20.25" customHeight="1" spans="1:11">
      <c r="A1203" s="67"/>
      <c r="B1203" s="84" t="s">
        <v>147</v>
      </c>
      <c r="C1203" s="20">
        <v>0</v>
      </c>
      <c r="D1203" s="20">
        <v>0</v>
      </c>
      <c r="E1203" s="20">
        <v>0</v>
      </c>
      <c r="F1203" s="20">
        <v>106</v>
      </c>
      <c r="G1203" s="20">
        <v>88</v>
      </c>
      <c r="H1203" s="76">
        <f t="shared" si="72"/>
        <v>0</v>
      </c>
      <c r="I1203" s="70">
        <f t="shared" si="73"/>
        <v>0</v>
      </c>
      <c r="J1203" s="70">
        <f t="shared" si="74"/>
        <v>0</v>
      </c>
      <c r="K1203" s="70">
        <f t="shared" si="75"/>
        <v>83.0188679245283</v>
      </c>
    </row>
    <row r="1204" ht="20.25" customHeight="1" spans="1:11">
      <c r="A1204" s="67"/>
      <c r="B1204" s="84" t="s">
        <v>148</v>
      </c>
      <c r="C1204" s="20">
        <v>0</v>
      </c>
      <c r="D1204" s="20">
        <v>0</v>
      </c>
      <c r="E1204" s="20">
        <v>0</v>
      </c>
      <c r="F1204" s="20">
        <v>0</v>
      </c>
      <c r="G1204" s="20">
        <v>0</v>
      </c>
      <c r="H1204" s="76">
        <f t="shared" si="72"/>
        <v>0</v>
      </c>
      <c r="I1204" s="70">
        <f t="shared" si="73"/>
        <v>0</v>
      </c>
      <c r="J1204" s="70">
        <f t="shared" si="74"/>
        <v>0</v>
      </c>
      <c r="K1204" s="70">
        <f t="shared" si="75"/>
        <v>0</v>
      </c>
    </row>
    <row r="1205" ht="20.25" customHeight="1" spans="1:11">
      <c r="A1205" s="67"/>
      <c r="B1205" s="84" t="s">
        <v>149</v>
      </c>
      <c r="C1205" s="20">
        <v>0</v>
      </c>
      <c r="D1205" s="20">
        <v>0</v>
      </c>
      <c r="E1205" s="20">
        <v>0</v>
      </c>
      <c r="F1205" s="20">
        <v>0</v>
      </c>
      <c r="G1205" s="20">
        <v>0</v>
      </c>
      <c r="H1205" s="76">
        <f t="shared" si="72"/>
        <v>0</v>
      </c>
      <c r="I1205" s="70">
        <f t="shared" si="73"/>
        <v>0</v>
      </c>
      <c r="J1205" s="70">
        <f t="shared" si="74"/>
        <v>0</v>
      </c>
      <c r="K1205" s="70">
        <f t="shared" si="75"/>
        <v>0</v>
      </c>
    </row>
    <row r="1206" ht="20.25" customHeight="1" spans="1:11">
      <c r="A1206" s="67"/>
      <c r="B1206" s="84" t="s">
        <v>1067</v>
      </c>
      <c r="C1206" s="20">
        <v>0</v>
      </c>
      <c r="D1206" s="20">
        <v>0</v>
      </c>
      <c r="E1206" s="20">
        <v>0</v>
      </c>
      <c r="F1206" s="20">
        <v>0</v>
      </c>
      <c r="G1206" s="20">
        <v>0</v>
      </c>
      <c r="H1206" s="76">
        <f t="shared" si="72"/>
        <v>0</v>
      </c>
      <c r="I1206" s="70">
        <f t="shared" si="73"/>
        <v>0</v>
      </c>
      <c r="J1206" s="70">
        <f t="shared" si="74"/>
        <v>0</v>
      </c>
      <c r="K1206" s="70">
        <f t="shared" si="75"/>
        <v>0</v>
      </c>
    </row>
    <row r="1207" ht="20.25" customHeight="1" spans="1:11">
      <c r="A1207" s="67"/>
      <c r="B1207" s="84" t="s">
        <v>1068</v>
      </c>
      <c r="C1207" s="20">
        <v>0</v>
      </c>
      <c r="D1207" s="20">
        <v>0</v>
      </c>
      <c r="E1207" s="20">
        <v>0</v>
      </c>
      <c r="F1207" s="20">
        <v>0</v>
      </c>
      <c r="G1207" s="20">
        <v>0</v>
      </c>
      <c r="H1207" s="76">
        <f t="shared" si="72"/>
        <v>0</v>
      </c>
      <c r="I1207" s="70">
        <f t="shared" si="73"/>
        <v>0</v>
      </c>
      <c r="J1207" s="70">
        <f t="shared" si="74"/>
        <v>0</v>
      </c>
      <c r="K1207" s="70">
        <f t="shared" si="75"/>
        <v>0</v>
      </c>
    </row>
    <row r="1208" ht="20.25" customHeight="1" spans="1:11">
      <c r="A1208" s="67"/>
      <c r="B1208" s="84" t="s">
        <v>1069</v>
      </c>
      <c r="C1208" s="20">
        <v>0</v>
      </c>
      <c r="D1208" s="20">
        <v>0</v>
      </c>
      <c r="E1208" s="20">
        <v>0</v>
      </c>
      <c r="F1208" s="20">
        <v>0</v>
      </c>
      <c r="G1208" s="20">
        <v>0</v>
      </c>
      <c r="H1208" s="76">
        <f t="shared" si="72"/>
        <v>0</v>
      </c>
      <c r="I1208" s="70">
        <f t="shared" si="73"/>
        <v>0</v>
      </c>
      <c r="J1208" s="70">
        <f t="shared" si="74"/>
        <v>0</v>
      </c>
      <c r="K1208" s="70">
        <f t="shared" si="75"/>
        <v>0</v>
      </c>
    </row>
    <row r="1209" ht="20.25" customHeight="1" spans="1:11">
      <c r="A1209" s="67"/>
      <c r="B1209" s="84" t="s">
        <v>1070</v>
      </c>
      <c r="C1209" s="20">
        <v>0</v>
      </c>
      <c r="D1209" s="20">
        <v>0</v>
      </c>
      <c r="E1209" s="20">
        <v>0</v>
      </c>
      <c r="F1209" s="20">
        <v>0</v>
      </c>
      <c r="G1209" s="20">
        <v>0</v>
      </c>
      <c r="H1209" s="76">
        <f t="shared" si="72"/>
        <v>0</v>
      </c>
      <c r="I1209" s="70">
        <f t="shared" si="73"/>
        <v>0</v>
      </c>
      <c r="J1209" s="70">
        <f t="shared" si="74"/>
        <v>0</v>
      </c>
      <c r="K1209" s="70">
        <f t="shared" si="75"/>
        <v>0</v>
      </c>
    </row>
    <row r="1210" ht="20.25" customHeight="1" spans="1:11">
      <c r="A1210" s="67"/>
      <c r="B1210" s="84" t="s">
        <v>1071</v>
      </c>
      <c r="C1210" s="20">
        <v>0</v>
      </c>
      <c r="D1210" s="20">
        <v>0</v>
      </c>
      <c r="E1210" s="20">
        <v>0</v>
      </c>
      <c r="F1210" s="20">
        <v>0</v>
      </c>
      <c r="G1210" s="20">
        <v>0</v>
      </c>
      <c r="H1210" s="76">
        <f t="shared" si="72"/>
        <v>0</v>
      </c>
      <c r="I1210" s="70">
        <f t="shared" si="73"/>
        <v>0</v>
      </c>
      <c r="J1210" s="70">
        <f t="shared" si="74"/>
        <v>0</v>
      </c>
      <c r="K1210" s="70">
        <f t="shared" si="75"/>
        <v>0</v>
      </c>
    </row>
    <row r="1211" ht="20.25" customHeight="1" spans="1:11">
      <c r="A1211" s="67"/>
      <c r="B1211" s="84" t="s">
        <v>1072</v>
      </c>
      <c r="C1211" s="20">
        <v>0</v>
      </c>
      <c r="D1211" s="20">
        <v>0</v>
      </c>
      <c r="E1211" s="20">
        <v>0</v>
      </c>
      <c r="F1211" s="20">
        <v>0</v>
      </c>
      <c r="G1211" s="20">
        <v>0</v>
      </c>
      <c r="H1211" s="76">
        <f t="shared" si="72"/>
        <v>0</v>
      </c>
      <c r="I1211" s="70">
        <f t="shared" si="73"/>
        <v>0</v>
      </c>
      <c r="J1211" s="70">
        <f t="shared" si="74"/>
        <v>0</v>
      </c>
      <c r="K1211" s="70">
        <f t="shared" si="75"/>
        <v>0</v>
      </c>
    </row>
    <row r="1212" ht="20.25" customHeight="1" spans="1:11">
      <c r="A1212" s="67"/>
      <c r="B1212" s="84" t="s">
        <v>1073</v>
      </c>
      <c r="C1212" s="20">
        <v>0</v>
      </c>
      <c r="D1212" s="20">
        <v>0</v>
      </c>
      <c r="E1212" s="20">
        <v>0</v>
      </c>
      <c r="F1212" s="20">
        <v>0</v>
      </c>
      <c r="G1212" s="20">
        <v>0</v>
      </c>
      <c r="H1212" s="76">
        <f t="shared" si="72"/>
        <v>0</v>
      </c>
      <c r="I1212" s="70">
        <f t="shared" si="73"/>
        <v>0</v>
      </c>
      <c r="J1212" s="70">
        <f t="shared" si="74"/>
        <v>0</v>
      </c>
      <c r="K1212" s="70">
        <f t="shared" si="75"/>
        <v>0</v>
      </c>
    </row>
    <row r="1213" ht="20.25" customHeight="1" spans="1:11">
      <c r="A1213" s="67"/>
      <c r="B1213" s="84" t="s">
        <v>1074</v>
      </c>
      <c r="C1213" s="20">
        <v>0</v>
      </c>
      <c r="D1213" s="20">
        <v>0</v>
      </c>
      <c r="E1213" s="20">
        <v>0</v>
      </c>
      <c r="F1213" s="20">
        <v>720</v>
      </c>
      <c r="G1213" s="20">
        <v>293</v>
      </c>
      <c r="H1213" s="76">
        <f t="shared" si="72"/>
        <v>0</v>
      </c>
      <c r="I1213" s="70">
        <f t="shared" si="73"/>
        <v>0</v>
      </c>
      <c r="J1213" s="70">
        <f t="shared" si="74"/>
        <v>0</v>
      </c>
      <c r="K1213" s="70">
        <f t="shared" si="75"/>
        <v>40.6944444444444</v>
      </c>
    </row>
    <row r="1214" ht="20.25" customHeight="1" spans="1:11">
      <c r="A1214" s="67"/>
      <c r="B1214" s="84" t="s">
        <v>1075</v>
      </c>
      <c r="C1214" s="20">
        <v>0</v>
      </c>
      <c r="D1214" s="20">
        <v>0</v>
      </c>
      <c r="E1214" s="20">
        <v>0</v>
      </c>
      <c r="F1214" s="20">
        <v>0</v>
      </c>
      <c r="G1214" s="20">
        <v>0</v>
      </c>
      <c r="H1214" s="76">
        <f t="shared" si="72"/>
        <v>0</v>
      </c>
      <c r="I1214" s="70">
        <f t="shared" si="73"/>
        <v>0</v>
      </c>
      <c r="J1214" s="70">
        <f t="shared" si="74"/>
        <v>0</v>
      </c>
      <c r="K1214" s="70">
        <f t="shared" si="75"/>
        <v>0</v>
      </c>
    </row>
    <row r="1215" ht="20.25" customHeight="1" spans="1:11">
      <c r="A1215" s="67"/>
      <c r="B1215" s="84" t="s">
        <v>1076</v>
      </c>
      <c r="C1215" s="20">
        <v>0</v>
      </c>
      <c r="D1215" s="20">
        <v>0</v>
      </c>
      <c r="E1215" s="20">
        <v>0</v>
      </c>
      <c r="F1215" s="20">
        <v>0</v>
      </c>
      <c r="G1215" s="20">
        <v>0</v>
      </c>
      <c r="H1215" s="76">
        <f t="shared" si="72"/>
        <v>0</v>
      </c>
      <c r="I1215" s="70">
        <f t="shared" si="73"/>
        <v>0</v>
      </c>
      <c r="J1215" s="70">
        <f t="shared" si="74"/>
        <v>0</v>
      </c>
      <c r="K1215" s="70">
        <f t="shared" si="75"/>
        <v>0</v>
      </c>
    </row>
    <row r="1216" ht="20.25" customHeight="1" spans="1:11">
      <c r="A1216" s="67"/>
      <c r="B1216" s="84" t="s">
        <v>1077</v>
      </c>
      <c r="C1216" s="20">
        <v>0</v>
      </c>
      <c r="D1216" s="20">
        <v>0</v>
      </c>
      <c r="E1216" s="20">
        <v>0</v>
      </c>
      <c r="F1216" s="20">
        <v>0</v>
      </c>
      <c r="G1216" s="20">
        <v>0</v>
      </c>
      <c r="H1216" s="76">
        <f t="shared" si="72"/>
        <v>0</v>
      </c>
      <c r="I1216" s="70">
        <f t="shared" si="73"/>
        <v>0</v>
      </c>
      <c r="J1216" s="70">
        <f t="shared" si="74"/>
        <v>0</v>
      </c>
      <c r="K1216" s="70">
        <f t="shared" si="75"/>
        <v>0</v>
      </c>
    </row>
    <row r="1217" ht="20.25" customHeight="1" spans="1:11">
      <c r="A1217" s="67"/>
      <c r="B1217" s="84" t="s">
        <v>1078</v>
      </c>
      <c r="C1217" s="20">
        <v>0</v>
      </c>
      <c r="D1217" s="20">
        <v>0</v>
      </c>
      <c r="E1217" s="20">
        <v>0</v>
      </c>
      <c r="F1217" s="20">
        <v>0</v>
      </c>
      <c r="G1217" s="20">
        <v>0</v>
      </c>
      <c r="H1217" s="76">
        <f t="shared" si="72"/>
        <v>0</v>
      </c>
      <c r="I1217" s="70">
        <f t="shared" si="73"/>
        <v>0</v>
      </c>
      <c r="J1217" s="70">
        <f t="shared" si="74"/>
        <v>0</v>
      </c>
      <c r="K1217" s="70">
        <f t="shared" si="75"/>
        <v>0</v>
      </c>
    </row>
    <row r="1218" ht="20.25" customHeight="1" spans="1:11">
      <c r="A1218" s="67"/>
      <c r="B1218" s="84" t="s">
        <v>156</v>
      </c>
      <c r="C1218" s="20">
        <v>0</v>
      </c>
      <c r="D1218" s="20">
        <v>0</v>
      </c>
      <c r="E1218" s="20">
        <v>0</v>
      </c>
      <c r="F1218" s="20">
        <v>0</v>
      </c>
      <c r="G1218" s="20">
        <v>0</v>
      </c>
      <c r="H1218" s="76">
        <f t="shared" si="72"/>
        <v>0</v>
      </c>
      <c r="I1218" s="70">
        <f t="shared" si="73"/>
        <v>0</v>
      </c>
      <c r="J1218" s="70">
        <f t="shared" si="74"/>
        <v>0</v>
      </c>
      <c r="K1218" s="70">
        <f t="shared" si="75"/>
        <v>0</v>
      </c>
    </row>
    <row r="1219" ht="20.25" customHeight="1" spans="1:11">
      <c r="A1219" s="67"/>
      <c r="B1219" s="84" t="s">
        <v>1079</v>
      </c>
      <c r="C1219" s="20">
        <v>0</v>
      </c>
      <c r="D1219" s="20">
        <v>0</v>
      </c>
      <c r="E1219" s="20">
        <v>0</v>
      </c>
      <c r="F1219" s="20">
        <v>450</v>
      </c>
      <c r="G1219" s="20">
        <v>614</v>
      </c>
      <c r="H1219" s="76">
        <f t="shared" si="72"/>
        <v>0</v>
      </c>
      <c r="I1219" s="70">
        <f t="shared" si="73"/>
        <v>0</v>
      </c>
      <c r="J1219" s="70">
        <f t="shared" si="74"/>
        <v>0</v>
      </c>
      <c r="K1219" s="70">
        <f t="shared" si="75"/>
        <v>136.444444444444</v>
      </c>
    </row>
    <row r="1220" ht="20.25" customHeight="1" spans="1:11">
      <c r="A1220" s="67"/>
      <c r="B1220" s="84" t="s">
        <v>1080</v>
      </c>
      <c r="C1220" s="20">
        <v>0</v>
      </c>
      <c r="D1220" s="20">
        <v>0</v>
      </c>
      <c r="E1220" s="20">
        <v>0</v>
      </c>
      <c r="F1220" s="20">
        <v>0</v>
      </c>
      <c r="G1220" s="20">
        <v>0</v>
      </c>
      <c r="H1220" s="76">
        <f t="shared" ref="H1220:H1283" si="76">IF(C1220&lt;&gt;0,(G1220/C1220)*100,0)</f>
        <v>0</v>
      </c>
      <c r="I1220" s="70">
        <f t="shared" ref="I1220:I1283" si="77">IF(D1220&lt;&gt;0,(G1220/D1220)*100,0)</f>
        <v>0</v>
      </c>
      <c r="J1220" s="70">
        <f t="shared" ref="J1220:J1283" si="78">IF(E1220&lt;&gt;0,(G1220/E1220)*100,0)</f>
        <v>0</v>
      </c>
      <c r="K1220" s="70">
        <f t="shared" ref="K1220:K1283" si="79">IF(F1220&lt;&gt;0,(G1220/F1220)*100,0)</f>
        <v>0</v>
      </c>
    </row>
    <row r="1221" ht="20.25" customHeight="1" spans="1:11">
      <c r="A1221" s="67"/>
      <c r="B1221" s="84" t="s">
        <v>1081</v>
      </c>
      <c r="C1221" s="20">
        <v>0</v>
      </c>
      <c r="D1221" s="20">
        <v>0</v>
      </c>
      <c r="E1221" s="20">
        <v>0</v>
      </c>
      <c r="F1221" s="20">
        <v>0</v>
      </c>
      <c r="G1221" s="20">
        <v>0</v>
      </c>
      <c r="H1221" s="76">
        <f t="shared" si="76"/>
        <v>0</v>
      </c>
      <c r="I1221" s="70">
        <f t="shared" si="77"/>
        <v>0</v>
      </c>
      <c r="J1221" s="70">
        <f t="shared" si="78"/>
        <v>0</v>
      </c>
      <c r="K1221" s="70">
        <f t="shared" si="79"/>
        <v>0</v>
      </c>
    </row>
    <row r="1222" ht="20.25" customHeight="1" spans="1:11">
      <c r="A1222" s="67"/>
      <c r="B1222" s="84" t="s">
        <v>1082</v>
      </c>
      <c r="C1222" s="20">
        <v>0</v>
      </c>
      <c r="D1222" s="20">
        <v>0</v>
      </c>
      <c r="E1222" s="20">
        <v>0</v>
      </c>
      <c r="F1222" s="20">
        <v>0</v>
      </c>
      <c r="G1222" s="20">
        <v>0</v>
      </c>
      <c r="H1222" s="76">
        <f t="shared" si="76"/>
        <v>0</v>
      </c>
      <c r="I1222" s="70">
        <f t="shared" si="77"/>
        <v>0</v>
      </c>
      <c r="J1222" s="70">
        <f t="shared" si="78"/>
        <v>0</v>
      </c>
      <c r="K1222" s="70">
        <f t="shared" si="79"/>
        <v>0</v>
      </c>
    </row>
    <row r="1223" ht="20.25" customHeight="1" spans="1:11">
      <c r="A1223" s="67"/>
      <c r="B1223" s="84" t="s">
        <v>1083</v>
      </c>
      <c r="C1223" s="20">
        <v>0</v>
      </c>
      <c r="D1223" s="20">
        <v>0</v>
      </c>
      <c r="E1223" s="20">
        <v>0</v>
      </c>
      <c r="F1223" s="20">
        <v>0</v>
      </c>
      <c r="G1223" s="20">
        <v>0</v>
      </c>
      <c r="H1223" s="76">
        <f t="shared" si="76"/>
        <v>0</v>
      </c>
      <c r="I1223" s="70">
        <f t="shared" si="77"/>
        <v>0</v>
      </c>
      <c r="J1223" s="70">
        <f t="shared" si="78"/>
        <v>0</v>
      </c>
      <c r="K1223" s="70">
        <f t="shared" si="79"/>
        <v>0</v>
      </c>
    </row>
    <row r="1224" ht="20.25" customHeight="1" spans="1:11">
      <c r="A1224" s="67"/>
      <c r="B1224" s="84" t="s">
        <v>1084</v>
      </c>
      <c r="C1224" s="20">
        <v>0</v>
      </c>
      <c r="D1224" s="20">
        <v>0</v>
      </c>
      <c r="E1224" s="20">
        <v>0</v>
      </c>
      <c r="F1224" s="20">
        <v>0</v>
      </c>
      <c r="G1224" s="20">
        <v>0</v>
      </c>
      <c r="H1224" s="76">
        <f t="shared" si="76"/>
        <v>0</v>
      </c>
      <c r="I1224" s="70">
        <f t="shared" si="77"/>
        <v>0</v>
      </c>
      <c r="J1224" s="70">
        <f t="shared" si="78"/>
        <v>0</v>
      </c>
      <c r="K1224" s="70">
        <f t="shared" si="79"/>
        <v>0</v>
      </c>
    </row>
    <row r="1225" ht="20.25" customHeight="1" spans="1:11">
      <c r="A1225" s="67"/>
      <c r="B1225" s="84" t="s">
        <v>1085</v>
      </c>
      <c r="C1225" s="20">
        <v>0</v>
      </c>
      <c r="D1225" s="20">
        <v>0</v>
      </c>
      <c r="E1225" s="20">
        <v>0</v>
      </c>
      <c r="F1225" s="20">
        <v>0</v>
      </c>
      <c r="G1225" s="20">
        <v>0</v>
      </c>
      <c r="H1225" s="76">
        <f t="shared" si="76"/>
        <v>0</v>
      </c>
      <c r="I1225" s="70">
        <f t="shared" si="77"/>
        <v>0</v>
      </c>
      <c r="J1225" s="70">
        <f t="shared" si="78"/>
        <v>0</v>
      </c>
      <c r="K1225" s="70">
        <f t="shared" si="79"/>
        <v>0</v>
      </c>
    </row>
    <row r="1226" ht="20.25" customHeight="1" spans="1:11">
      <c r="A1226" s="67"/>
      <c r="B1226" s="84" t="s">
        <v>1086</v>
      </c>
      <c r="C1226" s="20">
        <v>0</v>
      </c>
      <c r="D1226" s="20">
        <v>0</v>
      </c>
      <c r="E1226" s="20">
        <v>0</v>
      </c>
      <c r="F1226" s="20">
        <v>0</v>
      </c>
      <c r="G1226" s="20">
        <v>0</v>
      </c>
      <c r="H1226" s="76">
        <f t="shared" si="76"/>
        <v>0</v>
      </c>
      <c r="I1226" s="70">
        <f t="shared" si="77"/>
        <v>0</v>
      </c>
      <c r="J1226" s="70">
        <f t="shared" si="78"/>
        <v>0</v>
      </c>
      <c r="K1226" s="70">
        <f t="shared" si="79"/>
        <v>0</v>
      </c>
    </row>
    <row r="1227" ht="20.25" customHeight="1" spans="1:11">
      <c r="A1227" s="67"/>
      <c r="B1227" s="84" t="s">
        <v>1087</v>
      </c>
      <c r="C1227" s="20">
        <v>0</v>
      </c>
      <c r="D1227" s="20">
        <v>0</v>
      </c>
      <c r="E1227" s="20">
        <v>0</v>
      </c>
      <c r="F1227" s="20">
        <v>0</v>
      </c>
      <c r="G1227" s="20">
        <v>0</v>
      </c>
      <c r="H1227" s="76">
        <f t="shared" si="76"/>
        <v>0</v>
      </c>
      <c r="I1227" s="70">
        <f t="shared" si="77"/>
        <v>0</v>
      </c>
      <c r="J1227" s="70">
        <f t="shared" si="78"/>
        <v>0</v>
      </c>
      <c r="K1227" s="70">
        <f t="shared" si="79"/>
        <v>0</v>
      </c>
    </row>
    <row r="1228" ht="20.25" customHeight="1" spans="1:11">
      <c r="A1228" s="67"/>
      <c r="B1228" s="84" t="s">
        <v>1088</v>
      </c>
      <c r="C1228" s="20">
        <v>0</v>
      </c>
      <c r="D1228" s="20">
        <v>0</v>
      </c>
      <c r="E1228" s="20">
        <v>0</v>
      </c>
      <c r="F1228" s="20">
        <v>0</v>
      </c>
      <c r="G1228" s="20">
        <v>0</v>
      </c>
      <c r="H1228" s="76">
        <f t="shared" si="76"/>
        <v>0</v>
      </c>
      <c r="I1228" s="70">
        <f t="shared" si="77"/>
        <v>0</v>
      </c>
      <c r="J1228" s="70">
        <f t="shared" si="78"/>
        <v>0</v>
      </c>
      <c r="K1228" s="70">
        <f t="shared" si="79"/>
        <v>0</v>
      </c>
    </row>
    <row r="1229" ht="20.25" customHeight="1" spans="1:11">
      <c r="A1229" s="67"/>
      <c r="B1229" s="84" t="s">
        <v>1089</v>
      </c>
      <c r="C1229" s="20">
        <v>0</v>
      </c>
      <c r="D1229" s="20">
        <v>0</v>
      </c>
      <c r="E1229" s="20">
        <v>0</v>
      </c>
      <c r="F1229" s="20">
        <v>0</v>
      </c>
      <c r="G1229" s="20">
        <v>0</v>
      </c>
      <c r="H1229" s="76">
        <f t="shared" si="76"/>
        <v>0</v>
      </c>
      <c r="I1229" s="70">
        <f t="shared" si="77"/>
        <v>0</v>
      </c>
      <c r="J1229" s="70">
        <f t="shared" si="78"/>
        <v>0</v>
      </c>
      <c r="K1229" s="70">
        <f t="shared" si="79"/>
        <v>0</v>
      </c>
    </row>
    <row r="1230" ht="20.25" customHeight="1" spans="1:11">
      <c r="A1230" s="67"/>
      <c r="B1230" s="84" t="s">
        <v>1090</v>
      </c>
      <c r="C1230" s="20">
        <v>0</v>
      </c>
      <c r="D1230" s="20">
        <v>0</v>
      </c>
      <c r="E1230" s="20">
        <v>0</v>
      </c>
      <c r="F1230" s="20">
        <v>0</v>
      </c>
      <c r="G1230" s="20">
        <v>0</v>
      </c>
      <c r="H1230" s="76">
        <f t="shared" si="76"/>
        <v>0</v>
      </c>
      <c r="I1230" s="70">
        <f t="shared" si="77"/>
        <v>0</v>
      </c>
      <c r="J1230" s="70">
        <f t="shared" si="78"/>
        <v>0</v>
      </c>
      <c r="K1230" s="70">
        <f t="shared" si="79"/>
        <v>0</v>
      </c>
    </row>
    <row r="1231" ht="20.25" customHeight="1" spans="1:11">
      <c r="A1231" s="67"/>
      <c r="B1231" s="84" t="s">
        <v>1091</v>
      </c>
      <c r="C1231" s="20">
        <v>0</v>
      </c>
      <c r="D1231" s="20">
        <v>0</v>
      </c>
      <c r="E1231" s="20">
        <v>0</v>
      </c>
      <c r="F1231" s="20">
        <v>0</v>
      </c>
      <c r="G1231" s="20">
        <v>0</v>
      </c>
      <c r="H1231" s="76">
        <f t="shared" si="76"/>
        <v>0</v>
      </c>
      <c r="I1231" s="70">
        <f t="shared" si="77"/>
        <v>0</v>
      </c>
      <c r="J1231" s="70">
        <f t="shared" si="78"/>
        <v>0</v>
      </c>
      <c r="K1231" s="70">
        <f t="shared" si="79"/>
        <v>0</v>
      </c>
    </row>
    <row r="1232" ht="20.25" customHeight="1" spans="1:11">
      <c r="A1232" s="67"/>
      <c r="B1232" s="84" t="s">
        <v>1092</v>
      </c>
      <c r="C1232" s="20">
        <v>0</v>
      </c>
      <c r="D1232" s="20">
        <v>0</v>
      </c>
      <c r="E1232" s="20">
        <v>0</v>
      </c>
      <c r="F1232" s="20">
        <v>0</v>
      </c>
      <c r="G1232" s="20">
        <v>0</v>
      </c>
      <c r="H1232" s="76">
        <f t="shared" si="76"/>
        <v>0</v>
      </c>
      <c r="I1232" s="70">
        <f t="shared" si="77"/>
        <v>0</v>
      </c>
      <c r="J1232" s="70">
        <f t="shared" si="78"/>
        <v>0</v>
      </c>
      <c r="K1232" s="70">
        <f t="shared" si="79"/>
        <v>0</v>
      </c>
    </row>
    <row r="1233" ht="20.25" customHeight="1" spans="1:11">
      <c r="A1233" s="67"/>
      <c r="B1233" s="84" t="s">
        <v>1093</v>
      </c>
      <c r="C1233" s="20">
        <v>0</v>
      </c>
      <c r="D1233" s="20">
        <v>0</v>
      </c>
      <c r="E1233" s="20">
        <v>0</v>
      </c>
      <c r="F1233" s="20">
        <v>0</v>
      </c>
      <c r="G1233" s="20">
        <v>0</v>
      </c>
      <c r="H1233" s="76">
        <f t="shared" si="76"/>
        <v>0</v>
      </c>
      <c r="I1233" s="70">
        <f t="shared" si="77"/>
        <v>0</v>
      </c>
      <c r="J1233" s="70">
        <f t="shared" si="78"/>
        <v>0</v>
      </c>
      <c r="K1233" s="70">
        <f t="shared" si="79"/>
        <v>0</v>
      </c>
    </row>
    <row r="1234" ht="20.25" customHeight="1" spans="1:11">
      <c r="A1234" s="67"/>
      <c r="B1234" s="84" t="s">
        <v>1094</v>
      </c>
      <c r="C1234" s="20">
        <v>0</v>
      </c>
      <c r="D1234" s="20">
        <v>0</v>
      </c>
      <c r="E1234" s="20">
        <v>0</v>
      </c>
      <c r="F1234" s="20">
        <v>0</v>
      </c>
      <c r="G1234" s="20">
        <v>0</v>
      </c>
      <c r="H1234" s="76">
        <f t="shared" si="76"/>
        <v>0</v>
      </c>
      <c r="I1234" s="70">
        <f t="shared" si="77"/>
        <v>0</v>
      </c>
      <c r="J1234" s="70">
        <f t="shared" si="78"/>
        <v>0</v>
      </c>
      <c r="K1234" s="70">
        <f t="shared" si="79"/>
        <v>0</v>
      </c>
    </row>
    <row r="1235" ht="20.25" customHeight="1" spans="1:11">
      <c r="A1235" s="67"/>
      <c r="B1235" s="84" t="s">
        <v>1095</v>
      </c>
      <c r="C1235" s="20">
        <v>0</v>
      </c>
      <c r="D1235" s="20">
        <v>0</v>
      </c>
      <c r="E1235" s="20">
        <v>0</v>
      </c>
      <c r="F1235" s="20">
        <v>0</v>
      </c>
      <c r="G1235" s="20">
        <v>0</v>
      </c>
      <c r="H1235" s="76">
        <f t="shared" si="76"/>
        <v>0</v>
      </c>
      <c r="I1235" s="70">
        <f t="shared" si="77"/>
        <v>0</v>
      </c>
      <c r="J1235" s="70">
        <f t="shared" si="78"/>
        <v>0</v>
      </c>
      <c r="K1235" s="70">
        <f t="shared" si="79"/>
        <v>0</v>
      </c>
    </row>
    <row r="1236" ht="20.25" customHeight="1" spans="1:11">
      <c r="A1236" s="67"/>
      <c r="B1236" s="84" t="s">
        <v>1096</v>
      </c>
      <c r="C1236" s="20">
        <v>0</v>
      </c>
      <c r="D1236" s="20">
        <v>0</v>
      </c>
      <c r="E1236" s="20">
        <v>0</v>
      </c>
      <c r="F1236" s="20">
        <v>0</v>
      </c>
      <c r="G1236" s="20">
        <v>0</v>
      </c>
      <c r="H1236" s="76">
        <f t="shared" si="76"/>
        <v>0</v>
      </c>
      <c r="I1236" s="70">
        <f t="shared" si="77"/>
        <v>0</v>
      </c>
      <c r="J1236" s="70">
        <f t="shared" si="78"/>
        <v>0</v>
      </c>
      <c r="K1236" s="70">
        <f t="shared" si="79"/>
        <v>0</v>
      </c>
    </row>
    <row r="1237" ht="20.25" customHeight="1" spans="1:11">
      <c r="A1237" s="67"/>
      <c r="B1237" s="84" t="s">
        <v>1097</v>
      </c>
      <c r="C1237" s="20">
        <v>0</v>
      </c>
      <c r="D1237" s="20">
        <v>0</v>
      </c>
      <c r="E1237" s="20">
        <v>0</v>
      </c>
      <c r="F1237" s="20">
        <v>0</v>
      </c>
      <c r="G1237" s="20">
        <v>0</v>
      </c>
      <c r="H1237" s="76">
        <f t="shared" si="76"/>
        <v>0</v>
      </c>
      <c r="I1237" s="70">
        <f t="shared" si="77"/>
        <v>0</v>
      </c>
      <c r="J1237" s="70">
        <f t="shared" si="78"/>
        <v>0</v>
      </c>
      <c r="K1237" s="70">
        <f t="shared" si="79"/>
        <v>0</v>
      </c>
    </row>
    <row r="1238" ht="20.25" customHeight="1" spans="1:11">
      <c r="A1238" s="67"/>
      <c r="B1238" s="84" t="s">
        <v>1098</v>
      </c>
      <c r="C1238" s="20">
        <v>0</v>
      </c>
      <c r="D1238" s="20">
        <v>0</v>
      </c>
      <c r="E1238" s="20">
        <v>0</v>
      </c>
      <c r="F1238" s="20">
        <v>0</v>
      </c>
      <c r="G1238" s="20">
        <v>0</v>
      </c>
      <c r="H1238" s="76">
        <f t="shared" si="76"/>
        <v>0</v>
      </c>
      <c r="I1238" s="70">
        <f t="shared" si="77"/>
        <v>0</v>
      </c>
      <c r="J1238" s="70">
        <f t="shared" si="78"/>
        <v>0</v>
      </c>
      <c r="K1238" s="70">
        <f t="shared" si="79"/>
        <v>0</v>
      </c>
    </row>
    <row r="1239" ht="20.25" customHeight="1" spans="1:11">
      <c r="A1239" s="67"/>
      <c r="B1239" s="84" t="s">
        <v>1099</v>
      </c>
      <c r="C1239" s="20">
        <v>0</v>
      </c>
      <c r="D1239" s="20">
        <v>0</v>
      </c>
      <c r="E1239" s="20">
        <v>0</v>
      </c>
      <c r="F1239" s="20">
        <v>0</v>
      </c>
      <c r="G1239" s="20">
        <v>0</v>
      </c>
      <c r="H1239" s="76">
        <f t="shared" si="76"/>
        <v>0</v>
      </c>
      <c r="I1239" s="70">
        <f t="shared" si="77"/>
        <v>0</v>
      </c>
      <c r="J1239" s="70">
        <f t="shared" si="78"/>
        <v>0</v>
      </c>
      <c r="K1239" s="70">
        <f t="shared" si="79"/>
        <v>0</v>
      </c>
    </row>
    <row r="1240" ht="20.25" customHeight="1" spans="1:11">
      <c r="A1240" s="67"/>
      <c r="B1240" s="84" t="s">
        <v>1100</v>
      </c>
      <c r="C1240" s="20">
        <v>0</v>
      </c>
      <c r="D1240" s="20">
        <v>0</v>
      </c>
      <c r="E1240" s="20">
        <v>0</v>
      </c>
      <c r="F1240" s="20">
        <v>0</v>
      </c>
      <c r="G1240" s="20">
        <v>0</v>
      </c>
      <c r="H1240" s="76">
        <f t="shared" si="76"/>
        <v>0</v>
      </c>
      <c r="I1240" s="70">
        <f t="shared" si="77"/>
        <v>0</v>
      </c>
      <c r="J1240" s="70">
        <f t="shared" si="78"/>
        <v>0</v>
      </c>
      <c r="K1240" s="70">
        <f t="shared" si="79"/>
        <v>0</v>
      </c>
    </row>
    <row r="1241" ht="20.25" customHeight="1" spans="1:11">
      <c r="A1241" s="67"/>
      <c r="B1241" s="84" t="s">
        <v>1101</v>
      </c>
      <c r="C1241" s="20">
        <v>0</v>
      </c>
      <c r="D1241" s="20">
        <v>0</v>
      </c>
      <c r="E1241" s="20">
        <v>0</v>
      </c>
      <c r="F1241" s="20">
        <v>0</v>
      </c>
      <c r="G1241" s="20">
        <v>0</v>
      </c>
      <c r="H1241" s="76">
        <f t="shared" si="76"/>
        <v>0</v>
      </c>
      <c r="I1241" s="70">
        <f t="shared" si="77"/>
        <v>0</v>
      </c>
      <c r="J1241" s="70">
        <f t="shared" si="78"/>
        <v>0</v>
      </c>
      <c r="K1241" s="70">
        <f t="shared" si="79"/>
        <v>0</v>
      </c>
    </row>
    <row r="1242" ht="20.25" customHeight="1" spans="1:11">
      <c r="A1242" s="67"/>
      <c r="B1242" s="84" t="s">
        <v>1102</v>
      </c>
      <c r="C1242" s="20">
        <v>0</v>
      </c>
      <c r="D1242" s="20">
        <v>0</v>
      </c>
      <c r="E1242" s="20">
        <v>0</v>
      </c>
      <c r="F1242" s="20">
        <v>0</v>
      </c>
      <c r="G1242" s="20">
        <v>0</v>
      </c>
      <c r="H1242" s="76">
        <f t="shared" si="76"/>
        <v>0</v>
      </c>
      <c r="I1242" s="70">
        <f t="shared" si="77"/>
        <v>0</v>
      </c>
      <c r="J1242" s="70">
        <f t="shared" si="78"/>
        <v>0</v>
      </c>
      <c r="K1242" s="70">
        <f t="shared" si="79"/>
        <v>0</v>
      </c>
    </row>
    <row r="1243" ht="20.25" customHeight="1" spans="1:11">
      <c r="A1243" s="67"/>
      <c r="B1243" s="84" t="s">
        <v>1103</v>
      </c>
      <c r="C1243" s="20">
        <v>0</v>
      </c>
      <c r="D1243" s="20">
        <v>0</v>
      </c>
      <c r="E1243" s="20">
        <v>0</v>
      </c>
      <c r="F1243" s="20">
        <v>0</v>
      </c>
      <c r="G1243" s="20">
        <v>0</v>
      </c>
      <c r="H1243" s="76">
        <f t="shared" si="76"/>
        <v>0</v>
      </c>
      <c r="I1243" s="70">
        <f t="shared" si="77"/>
        <v>0</v>
      </c>
      <c r="J1243" s="70">
        <f t="shared" si="78"/>
        <v>0</v>
      </c>
      <c r="K1243" s="70">
        <f t="shared" si="79"/>
        <v>0</v>
      </c>
    </row>
    <row r="1244" ht="20.25" customHeight="1" spans="1:11">
      <c r="A1244" s="67"/>
      <c r="B1244" s="84" t="s">
        <v>1104</v>
      </c>
      <c r="C1244" s="20">
        <v>0</v>
      </c>
      <c r="D1244" s="20">
        <v>0</v>
      </c>
      <c r="E1244" s="20">
        <v>0</v>
      </c>
      <c r="F1244" s="20">
        <v>0</v>
      </c>
      <c r="G1244" s="20">
        <v>0</v>
      </c>
      <c r="H1244" s="76">
        <f t="shared" si="76"/>
        <v>0</v>
      </c>
      <c r="I1244" s="70">
        <f t="shared" si="77"/>
        <v>0</v>
      </c>
      <c r="J1244" s="70">
        <f t="shared" si="78"/>
        <v>0</v>
      </c>
      <c r="K1244" s="70">
        <f t="shared" si="79"/>
        <v>0</v>
      </c>
    </row>
    <row r="1245" ht="20.25" customHeight="1" spans="1:11">
      <c r="A1245" s="67" t="s">
        <v>1105</v>
      </c>
      <c r="B1245" s="84" t="s">
        <v>117</v>
      </c>
      <c r="C1245" s="20">
        <v>0</v>
      </c>
      <c r="D1245" s="20">
        <v>1563</v>
      </c>
      <c r="E1245" s="20">
        <v>2475</v>
      </c>
      <c r="F1245" s="20">
        <v>2129</v>
      </c>
      <c r="G1245" s="20">
        <v>2475</v>
      </c>
      <c r="H1245" s="76">
        <f t="shared" si="76"/>
        <v>0</v>
      </c>
      <c r="I1245" s="70">
        <f t="shared" si="77"/>
        <v>158.349328214971</v>
      </c>
      <c r="J1245" s="70">
        <f t="shared" si="78"/>
        <v>100</v>
      </c>
      <c r="K1245" s="70">
        <f t="shared" si="79"/>
        <v>116.251761390324</v>
      </c>
    </row>
    <row r="1246" ht="20.25" customHeight="1" spans="1:11">
      <c r="A1246" s="67"/>
      <c r="B1246" s="84" t="s">
        <v>1106</v>
      </c>
      <c r="C1246" s="20">
        <v>0</v>
      </c>
      <c r="D1246" s="20">
        <v>1210</v>
      </c>
      <c r="E1246" s="20">
        <v>1440</v>
      </c>
      <c r="F1246" s="20">
        <v>1280</v>
      </c>
      <c r="G1246" s="20">
        <v>1440</v>
      </c>
      <c r="H1246" s="76">
        <f t="shared" si="76"/>
        <v>0</v>
      </c>
      <c r="I1246" s="70">
        <f t="shared" si="77"/>
        <v>119.00826446281</v>
      </c>
      <c r="J1246" s="70">
        <f t="shared" si="78"/>
        <v>100</v>
      </c>
      <c r="K1246" s="70">
        <f t="shared" si="79"/>
        <v>112.5</v>
      </c>
    </row>
    <row r="1247" ht="20.25" customHeight="1" spans="1:11">
      <c r="A1247" s="67"/>
      <c r="B1247" s="84" t="s">
        <v>147</v>
      </c>
      <c r="C1247" s="20">
        <v>0</v>
      </c>
      <c r="D1247" s="20">
        <v>0</v>
      </c>
      <c r="E1247" s="20">
        <v>0</v>
      </c>
      <c r="F1247" s="20">
        <v>685</v>
      </c>
      <c r="G1247" s="20">
        <v>719</v>
      </c>
      <c r="H1247" s="76">
        <f t="shared" si="76"/>
        <v>0</v>
      </c>
      <c r="I1247" s="70">
        <f t="shared" si="77"/>
        <v>0</v>
      </c>
      <c r="J1247" s="70">
        <f t="shared" si="78"/>
        <v>0</v>
      </c>
      <c r="K1247" s="70">
        <f t="shared" si="79"/>
        <v>104.963503649635</v>
      </c>
    </row>
    <row r="1248" ht="20.25" customHeight="1" spans="1:11">
      <c r="A1248" s="67"/>
      <c r="B1248" s="84" t="s">
        <v>148</v>
      </c>
      <c r="C1248" s="20">
        <v>0</v>
      </c>
      <c r="D1248" s="20">
        <v>0</v>
      </c>
      <c r="E1248" s="20">
        <v>0</v>
      </c>
      <c r="F1248" s="20">
        <v>0</v>
      </c>
      <c r="G1248" s="20">
        <v>4</v>
      </c>
      <c r="H1248" s="76">
        <f t="shared" si="76"/>
        <v>0</v>
      </c>
      <c r="I1248" s="70">
        <f t="shared" si="77"/>
        <v>0</v>
      </c>
      <c r="J1248" s="70">
        <f t="shared" si="78"/>
        <v>0</v>
      </c>
      <c r="K1248" s="70">
        <f t="shared" si="79"/>
        <v>0</v>
      </c>
    </row>
    <row r="1249" ht="20.25" customHeight="1" spans="1:11">
      <c r="A1249" s="67"/>
      <c r="B1249" s="84" t="s">
        <v>149</v>
      </c>
      <c r="C1249" s="20">
        <v>0</v>
      </c>
      <c r="D1249" s="20">
        <v>0</v>
      </c>
      <c r="E1249" s="20">
        <v>0</v>
      </c>
      <c r="F1249" s="20">
        <v>0</v>
      </c>
      <c r="G1249" s="20">
        <v>0</v>
      </c>
      <c r="H1249" s="76">
        <f t="shared" si="76"/>
        <v>0</v>
      </c>
      <c r="I1249" s="70">
        <f t="shared" si="77"/>
        <v>0</v>
      </c>
      <c r="J1249" s="70">
        <f t="shared" si="78"/>
        <v>0</v>
      </c>
      <c r="K1249" s="70">
        <f t="shared" si="79"/>
        <v>0</v>
      </c>
    </row>
    <row r="1250" ht="20.25" customHeight="1" spans="1:11">
      <c r="A1250" s="67"/>
      <c r="B1250" s="84" t="s">
        <v>1107</v>
      </c>
      <c r="C1250" s="20">
        <v>0</v>
      </c>
      <c r="D1250" s="20">
        <v>0</v>
      </c>
      <c r="E1250" s="20">
        <v>0</v>
      </c>
      <c r="F1250" s="20">
        <v>0</v>
      </c>
      <c r="G1250" s="20">
        <v>0</v>
      </c>
      <c r="H1250" s="76">
        <f t="shared" si="76"/>
        <v>0</v>
      </c>
      <c r="I1250" s="70">
        <f t="shared" si="77"/>
        <v>0</v>
      </c>
      <c r="J1250" s="70">
        <f t="shared" si="78"/>
        <v>0</v>
      </c>
      <c r="K1250" s="70">
        <f t="shared" si="79"/>
        <v>0</v>
      </c>
    </row>
    <row r="1251" ht="20.25" customHeight="1" spans="1:11">
      <c r="A1251" s="67"/>
      <c r="B1251" s="84" t="s">
        <v>1108</v>
      </c>
      <c r="C1251" s="20">
        <v>0</v>
      </c>
      <c r="D1251" s="20">
        <v>0</v>
      </c>
      <c r="E1251" s="20">
        <v>0</v>
      </c>
      <c r="F1251" s="20">
        <v>0</v>
      </c>
      <c r="G1251" s="20">
        <v>0</v>
      </c>
      <c r="H1251" s="76">
        <f t="shared" si="76"/>
        <v>0</v>
      </c>
      <c r="I1251" s="70">
        <f t="shared" si="77"/>
        <v>0</v>
      </c>
      <c r="J1251" s="70">
        <f t="shared" si="78"/>
        <v>0</v>
      </c>
      <c r="K1251" s="70">
        <f t="shared" si="79"/>
        <v>0</v>
      </c>
    </row>
    <row r="1252" ht="20.25" customHeight="1" spans="1:11">
      <c r="A1252" s="67"/>
      <c r="B1252" s="84" t="s">
        <v>1109</v>
      </c>
      <c r="C1252" s="20">
        <v>0</v>
      </c>
      <c r="D1252" s="20">
        <v>0</v>
      </c>
      <c r="E1252" s="20">
        <v>0</v>
      </c>
      <c r="F1252" s="20">
        <v>26</v>
      </c>
      <c r="G1252" s="20">
        <v>49</v>
      </c>
      <c r="H1252" s="76">
        <f t="shared" si="76"/>
        <v>0</v>
      </c>
      <c r="I1252" s="70">
        <f t="shared" si="77"/>
        <v>0</v>
      </c>
      <c r="J1252" s="70">
        <f t="shared" si="78"/>
        <v>0</v>
      </c>
      <c r="K1252" s="70">
        <f t="shared" si="79"/>
        <v>188.461538461538</v>
      </c>
    </row>
    <row r="1253" ht="20.25" customHeight="1" spans="1:11">
      <c r="A1253" s="67"/>
      <c r="B1253" s="84" t="s">
        <v>1110</v>
      </c>
      <c r="C1253" s="20">
        <v>0</v>
      </c>
      <c r="D1253" s="20">
        <v>0</v>
      </c>
      <c r="E1253" s="20">
        <v>0</v>
      </c>
      <c r="F1253" s="20">
        <v>0</v>
      </c>
      <c r="G1253" s="20">
        <v>0</v>
      </c>
      <c r="H1253" s="76">
        <f t="shared" si="76"/>
        <v>0</v>
      </c>
      <c r="I1253" s="70">
        <f t="shared" si="77"/>
        <v>0</v>
      </c>
      <c r="J1253" s="70">
        <f t="shared" si="78"/>
        <v>0</v>
      </c>
      <c r="K1253" s="70">
        <f t="shared" si="79"/>
        <v>0</v>
      </c>
    </row>
    <row r="1254" ht="20.25" customHeight="1" spans="1:11">
      <c r="A1254" s="67"/>
      <c r="B1254" s="84" t="s">
        <v>1111</v>
      </c>
      <c r="C1254" s="20">
        <v>0</v>
      </c>
      <c r="D1254" s="20">
        <v>0</v>
      </c>
      <c r="E1254" s="20">
        <v>0</v>
      </c>
      <c r="F1254" s="20">
        <v>0</v>
      </c>
      <c r="G1254" s="20">
        <v>0</v>
      </c>
      <c r="H1254" s="76">
        <f t="shared" si="76"/>
        <v>0</v>
      </c>
      <c r="I1254" s="70">
        <f t="shared" si="77"/>
        <v>0</v>
      </c>
      <c r="J1254" s="70">
        <f t="shared" si="78"/>
        <v>0</v>
      </c>
      <c r="K1254" s="70">
        <f t="shared" si="79"/>
        <v>0</v>
      </c>
    </row>
    <row r="1255" ht="20.25" customHeight="1" spans="1:11">
      <c r="A1255" s="67"/>
      <c r="B1255" s="84" t="s">
        <v>156</v>
      </c>
      <c r="C1255" s="20">
        <v>0</v>
      </c>
      <c r="D1255" s="20">
        <v>0</v>
      </c>
      <c r="E1255" s="20">
        <v>0</v>
      </c>
      <c r="F1255" s="20">
        <v>569</v>
      </c>
      <c r="G1255" s="20">
        <v>668</v>
      </c>
      <c r="H1255" s="76">
        <f t="shared" si="76"/>
        <v>0</v>
      </c>
      <c r="I1255" s="70">
        <f t="shared" si="77"/>
        <v>0</v>
      </c>
      <c r="J1255" s="70">
        <f t="shared" si="78"/>
        <v>0</v>
      </c>
      <c r="K1255" s="70">
        <f t="shared" si="79"/>
        <v>117.398945518453</v>
      </c>
    </row>
    <row r="1256" ht="20.25" customHeight="1" spans="1:11">
      <c r="A1256" s="67"/>
      <c r="B1256" s="84" t="s">
        <v>1112</v>
      </c>
      <c r="C1256" s="20">
        <v>0</v>
      </c>
      <c r="D1256" s="20">
        <v>0</v>
      </c>
      <c r="E1256" s="20">
        <v>0</v>
      </c>
      <c r="F1256" s="20">
        <v>0</v>
      </c>
      <c r="G1256" s="20">
        <v>0</v>
      </c>
      <c r="H1256" s="76">
        <f t="shared" si="76"/>
        <v>0</v>
      </c>
      <c r="I1256" s="70">
        <f t="shared" si="77"/>
        <v>0</v>
      </c>
      <c r="J1256" s="70">
        <f t="shared" si="78"/>
        <v>0</v>
      </c>
      <c r="K1256" s="70">
        <f t="shared" si="79"/>
        <v>0</v>
      </c>
    </row>
    <row r="1257" ht="20.25" customHeight="1" spans="1:11">
      <c r="A1257" s="67"/>
      <c r="B1257" s="84" t="s">
        <v>1113</v>
      </c>
      <c r="C1257" s="20">
        <v>0</v>
      </c>
      <c r="D1257" s="20">
        <v>353</v>
      </c>
      <c r="E1257" s="20">
        <v>576</v>
      </c>
      <c r="F1257" s="20">
        <v>325</v>
      </c>
      <c r="G1257" s="20">
        <v>576</v>
      </c>
      <c r="H1257" s="76">
        <f t="shared" si="76"/>
        <v>0</v>
      </c>
      <c r="I1257" s="70">
        <f t="shared" si="77"/>
        <v>163.172804532578</v>
      </c>
      <c r="J1257" s="70">
        <f t="shared" si="78"/>
        <v>100</v>
      </c>
      <c r="K1257" s="70">
        <f t="shared" si="79"/>
        <v>177.230769230769</v>
      </c>
    </row>
    <row r="1258" ht="20.25" customHeight="1" spans="1:11">
      <c r="A1258" s="67"/>
      <c r="B1258" s="84" t="s">
        <v>147</v>
      </c>
      <c r="C1258" s="20">
        <v>0</v>
      </c>
      <c r="D1258" s="20">
        <v>0</v>
      </c>
      <c r="E1258" s="20">
        <v>0</v>
      </c>
      <c r="F1258" s="20">
        <v>0</v>
      </c>
      <c r="G1258" s="20">
        <v>0</v>
      </c>
      <c r="H1258" s="76">
        <f t="shared" si="76"/>
        <v>0</v>
      </c>
      <c r="I1258" s="70">
        <f t="shared" si="77"/>
        <v>0</v>
      </c>
      <c r="J1258" s="70">
        <f t="shared" si="78"/>
        <v>0</v>
      </c>
      <c r="K1258" s="70">
        <f t="shared" si="79"/>
        <v>0</v>
      </c>
    </row>
    <row r="1259" ht="20.25" customHeight="1" spans="1:11">
      <c r="A1259" s="67"/>
      <c r="B1259" s="84" t="s">
        <v>148</v>
      </c>
      <c r="C1259" s="20">
        <v>0</v>
      </c>
      <c r="D1259" s="20">
        <v>0</v>
      </c>
      <c r="E1259" s="20">
        <v>0</v>
      </c>
      <c r="F1259" s="20">
        <v>0</v>
      </c>
      <c r="G1259" s="20">
        <v>0</v>
      </c>
      <c r="H1259" s="76">
        <f t="shared" si="76"/>
        <v>0</v>
      </c>
      <c r="I1259" s="70">
        <f t="shared" si="77"/>
        <v>0</v>
      </c>
      <c r="J1259" s="70">
        <f t="shared" si="78"/>
        <v>0</v>
      </c>
      <c r="K1259" s="70">
        <f t="shared" si="79"/>
        <v>0</v>
      </c>
    </row>
    <row r="1260" ht="20.25" customHeight="1" spans="1:11">
      <c r="A1260" s="67"/>
      <c r="B1260" s="84" t="s">
        <v>149</v>
      </c>
      <c r="C1260" s="20">
        <v>0</v>
      </c>
      <c r="D1260" s="20">
        <v>0</v>
      </c>
      <c r="E1260" s="20">
        <v>0</v>
      </c>
      <c r="F1260" s="20">
        <v>0</v>
      </c>
      <c r="G1260" s="20">
        <v>0</v>
      </c>
      <c r="H1260" s="76">
        <f t="shared" si="76"/>
        <v>0</v>
      </c>
      <c r="I1260" s="70">
        <f t="shared" si="77"/>
        <v>0</v>
      </c>
      <c r="J1260" s="70">
        <f t="shared" si="78"/>
        <v>0</v>
      </c>
      <c r="K1260" s="70">
        <f t="shared" si="79"/>
        <v>0</v>
      </c>
    </row>
    <row r="1261" ht="20.25" customHeight="1" spans="1:11">
      <c r="A1261" s="67"/>
      <c r="B1261" s="84" t="s">
        <v>1114</v>
      </c>
      <c r="C1261" s="20">
        <v>0</v>
      </c>
      <c r="D1261" s="20">
        <v>0</v>
      </c>
      <c r="E1261" s="20">
        <v>0</v>
      </c>
      <c r="F1261" s="20">
        <v>325</v>
      </c>
      <c r="G1261" s="20">
        <v>576</v>
      </c>
      <c r="H1261" s="76">
        <f t="shared" si="76"/>
        <v>0</v>
      </c>
      <c r="I1261" s="70">
        <f t="shared" si="77"/>
        <v>0</v>
      </c>
      <c r="J1261" s="70">
        <f t="shared" si="78"/>
        <v>0</v>
      </c>
      <c r="K1261" s="70">
        <f t="shared" si="79"/>
        <v>177.230769230769</v>
      </c>
    </row>
    <row r="1262" ht="20.25" customHeight="1" spans="1:11">
      <c r="A1262" s="67"/>
      <c r="B1262" s="84" t="s">
        <v>1115</v>
      </c>
      <c r="C1262" s="20">
        <v>0</v>
      </c>
      <c r="D1262" s="20">
        <v>0</v>
      </c>
      <c r="E1262" s="20">
        <v>0</v>
      </c>
      <c r="F1262" s="20">
        <v>0</v>
      </c>
      <c r="G1262" s="20">
        <v>0</v>
      </c>
      <c r="H1262" s="76">
        <f t="shared" si="76"/>
        <v>0</v>
      </c>
      <c r="I1262" s="70">
        <f t="shared" si="77"/>
        <v>0</v>
      </c>
      <c r="J1262" s="70">
        <f t="shared" si="78"/>
        <v>0</v>
      </c>
      <c r="K1262" s="70">
        <f t="shared" si="79"/>
        <v>0</v>
      </c>
    </row>
    <row r="1263" ht="20.25" customHeight="1" spans="1:11">
      <c r="A1263" s="67"/>
      <c r="B1263" s="84" t="s">
        <v>1116</v>
      </c>
      <c r="C1263" s="20">
        <v>0</v>
      </c>
      <c r="D1263" s="20">
        <v>0</v>
      </c>
      <c r="E1263" s="20">
        <v>0</v>
      </c>
      <c r="F1263" s="20">
        <v>0</v>
      </c>
      <c r="G1263" s="20">
        <v>0</v>
      </c>
      <c r="H1263" s="76">
        <f t="shared" si="76"/>
        <v>0</v>
      </c>
      <c r="I1263" s="70">
        <f t="shared" si="77"/>
        <v>0</v>
      </c>
      <c r="J1263" s="70">
        <f t="shared" si="78"/>
        <v>0</v>
      </c>
      <c r="K1263" s="70">
        <f t="shared" si="79"/>
        <v>0</v>
      </c>
    </row>
    <row r="1264" ht="20.25" customHeight="1" spans="1:11">
      <c r="A1264" s="67"/>
      <c r="B1264" s="84" t="s">
        <v>147</v>
      </c>
      <c r="C1264" s="20">
        <v>0</v>
      </c>
      <c r="D1264" s="20">
        <v>0</v>
      </c>
      <c r="E1264" s="20">
        <v>0</v>
      </c>
      <c r="F1264" s="20">
        <v>0</v>
      </c>
      <c r="G1264" s="20">
        <v>0</v>
      </c>
      <c r="H1264" s="76">
        <f t="shared" si="76"/>
        <v>0</v>
      </c>
      <c r="I1264" s="70">
        <f t="shared" si="77"/>
        <v>0</v>
      </c>
      <c r="J1264" s="70">
        <f t="shared" si="78"/>
        <v>0</v>
      </c>
      <c r="K1264" s="70">
        <f t="shared" si="79"/>
        <v>0</v>
      </c>
    </row>
    <row r="1265" ht="20.25" customHeight="1" spans="1:11">
      <c r="A1265" s="67"/>
      <c r="B1265" s="84" t="s">
        <v>148</v>
      </c>
      <c r="C1265" s="20">
        <v>0</v>
      </c>
      <c r="D1265" s="20">
        <v>0</v>
      </c>
      <c r="E1265" s="20">
        <v>0</v>
      </c>
      <c r="F1265" s="20">
        <v>0</v>
      </c>
      <c r="G1265" s="20">
        <v>0</v>
      </c>
      <c r="H1265" s="76">
        <f t="shared" si="76"/>
        <v>0</v>
      </c>
      <c r="I1265" s="70">
        <f t="shared" si="77"/>
        <v>0</v>
      </c>
      <c r="J1265" s="70">
        <f t="shared" si="78"/>
        <v>0</v>
      </c>
      <c r="K1265" s="70">
        <f t="shared" si="79"/>
        <v>0</v>
      </c>
    </row>
    <row r="1266" ht="20.25" customHeight="1" spans="1:11">
      <c r="A1266" s="67"/>
      <c r="B1266" s="84" t="s">
        <v>149</v>
      </c>
      <c r="C1266" s="20">
        <v>0</v>
      </c>
      <c r="D1266" s="20">
        <v>0</v>
      </c>
      <c r="E1266" s="20">
        <v>0</v>
      </c>
      <c r="F1266" s="20">
        <v>0</v>
      </c>
      <c r="G1266" s="20">
        <v>0</v>
      </c>
      <c r="H1266" s="76">
        <f t="shared" si="76"/>
        <v>0</v>
      </c>
      <c r="I1266" s="70">
        <f t="shared" si="77"/>
        <v>0</v>
      </c>
      <c r="J1266" s="70">
        <f t="shared" si="78"/>
        <v>0</v>
      </c>
      <c r="K1266" s="70">
        <f t="shared" si="79"/>
        <v>0</v>
      </c>
    </row>
    <row r="1267" ht="20.25" customHeight="1" spans="1:11">
      <c r="A1267" s="67"/>
      <c r="B1267" s="84" t="s">
        <v>1117</v>
      </c>
      <c r="C1267" s="20">
        <v>0</v>
      </c>
      <c r="D1267" s="20">
        <v>0</v>
      </c>
      <c r="E1267" s="20">
        <v>0</v>
      </c>
      <c r="F1267" s="20">
        <v>0</v>
      </c>
      <c r="G1267" s="20">
        <v>0</v>
      </c>
      <c r="H1267" s="76">
        <f t="shared" si="76"/>
        <v>0</v>
      </c>
      <c r="I1267" s="70">
        <f t="shared" si="77"/>
        <v>0</v>
      </c>
      <c r="J1267" s="70">
        <f t="shared" si="78"/>
        <v>0</v>
      </c>
      <c r="K1267" s="70">
        <f t="shared" si="79"/>
        <v>0</v>
      </c>
    </row>
    <row r="1268" ht="20.25" customHeight="1" spans="1:11">
      <c r="A1268" s="67"/>
      <c r="B1268" s="84" t="s">
        <v>1118</v>
      </c>
      <c r="C1268" s="20">
        <v>0</v>
      </c>
      <c r="D1268" s="20">
        <v>0</v>
      </c>
      <c r="E1268" s="20">
        <v>0</v>
      </c>
      <c r="F1268" s="20">
        <v>0</v>
      </c>
      <c r="G1268" s="20">
        <v>0</v>
      </c>
      <c r="H1268" s="76">
        <f t="shared" si="76"/>
        <v>0</v>
      </c>
      <c r="I1268" s="70">
        <f t="shared" si="77"/>
        <v>0</v>
      </c>
      <c r="J1268" s="70">
        <f t="shared" si="78"/>
        <v>0</v>
      </c>
      <c r="K1268" s="70">
        <f t="shared" si="79"/>
        <v>0</v>
      </c>
    </row>
    <row r="1269" ht="20.25" customHeight="1" spans="1:11">
      <c r="A1269" s="67"/>
      <c r="B1269" s="84" t="s">
        <v>156</v>
      </c>
      <c r="C1269" s="20">
        <v>0</v>
      </c>
      <c r="D1269" s="20">
        <v>0</v>
      </c>
      <c r="E1269" s="20">
        <v>0</v>
      </c>
      <c r="F1269" s="20">
        <v>0</v>
      </c>
      <c r="G1269" s="20">
        <v>0</v>
      </c>
      <c r="H1269" s="76">
        <f t="shared" si="76"/>
        <v>0</v>
      </c>
      <c r="I1269" s="70">
        <f t="shared" si="77"/>
        <v>0</v>
      </c>
      <c r="J1269" s="70">
        <f t="shared" si="78"/>
        <v>0</v>
      </c>
      <c r="K1269" s="70">
        <f t="shared" si="79"/>
        <v>0</v>
      </c>
    </row>
    <row r="1270" ht="20.25" customHeight="1" spans="1:11">
      <c r="A1270" s="67"/>
      <c r="B1270" s="84" t="s">
        <v>1119</v>
      </c>
      <c r="C1270" s="20">
        <v>0</v>
      </c>
      <c r="D1270" s="20">
        <v>0</v>
      </c>
      <c r="E1270" s="20">
        <v>0</v>
      </c>
      <c r="F1270" s="20">
        <v>0</v>
      </c>
      <c r="G1270" s="20">
        <v>0</v>
      </c>
      <c r="H1270" s="76">
        <f t="shared" si="76"/>
        <v>0</v>
      </c>
      <c r="I1270" s="70">
        <f t="shared" si="77"/>
        <v>0</v>
      </c>
      <c r="J1270" s="70">
        <f t="shared" si="78"/>
        <v>0</v>
      </c>
      <c r="K1270" s="70">
        <f t="shared" si="79"/>
        <v>0</v>
      </c>
    </row>
    <row r="1271" ht="20.25" customHeight="1" spans="1:11">
      <c r="A1271" s="67"/>
      <c r="B1271" s="84" t="s">
        <v>1120</v>
      </c>
      <c r="C1271" s="20">
        <v>0</v>
      </c>
      <c r="D1271" s="20">
        <v>0</v>
      </c>
      <c r="E1271" s="20">
        <v>11</v>
      </c>
      <c r="F1271" s="20">
        <v>0</v>
      </c>
      <c r="G1271" s="20">
        <v>11</v>
      </c>
      <c r="H1271" s="76">
        <f t="shared" si="76"/>
        <v>0</v>
      </c>
      <c r="I1271" s="70">
        <f t="shared" si="77"/>
        <v>0</v>
      </c>
      <c r="J1271" s="70">
        <f t="shared" si="78"/>
        <v>100</v>
      </c>
      <c r="K1271" s="70">
        <f t="shared" si="79"/>
        <v>0</v>
      </c>
    </row>
    <row r="1272" ht="20.25" customHeight="1" spans="1:11">
      <c r="A1272" s="67"/>
      <c r="B1272" s="84" t="s">
        <v>147</v>
      </c>
      <c r="C1272" s="20">
        <v>0</v>
      </c>
      <c r="D1272" s="20">
        <v>0</v>
      </c>
      <c r="E1272" s="20">
        <v>0</v>
      </c>
      <c r="F1272" s="20">
        <v>0</v>
      </c>
      <c r="G1272" s="20">
        <v>0</v>
      </c>
      <c r="H1272" s="76">
        <f t="shared" si="76"/>
        <v>0</v>
      </c>
      <c r="I1272" s="70">
        <f t="shared" si="77"/>
        <v>0</v>
      </c>
      <c r="J1272" s="70">
        <f t="shared" si="78"/>
        <v>0</v>
      </c>
      <c r="K1272" s="70">
        <f t="shared" si="79"/>
        <v>0</v>
      </c>
    </row>
    <row r="1273" ht="20.25" customHeight="1" spans="1:11">
      <c r="A1273" s="67"/>
      <c r="B1273" s="84" t="s">
        <v>148</v>
      </c>
      <c r="C1273" s="20">
        <v>0</v>
      </c>
      <c r="D1273" s="20">
        <v>0</v>
      </c>
      <c r="E1273" s="20">
        <v>0</v>
      </c>
      <c r="F1273" s="20">
        <v>0</v>
      </c>
      <c r="G1273" s="20">
        <v>0</v>
      </c>
      <c r="H1273" s="76">
        <f t="shared" si="76"/>
        <v>0</v>
      </c>
      <c r="I1273" s="70">
        <f t="shared" si="77"/>
        <v>0</v>
      </c>
      <c r="J1273" s="70">
        <f t="shared" si="78"/>
        <v>0</v>
      </c>
      <c r="K1273" s="70">
        <f t="shared" si="79"/>
        <v>0</v>
      </c>
    </row>
    <row r="1274" ht="20.25" customHeight="1" spans="1:11">
      <c r="A1274" s="67"/>
      <c r="B1274" s="84" t="s">
        <v>149</v>
      </c>
      <c r="C1274" s="20">
        <v>0</v>
      </c>
      <c r="D1274" s="20">
        <v>0</v>
      </c>
      <c r="E1274" s="20">
        <v>0</v>
      </c>
      <c r="F1274" s="20">
        <v>0</v>
      </c>
      <c r="G1274" s="20">
        <v>0</v>
      </c>
      <c r="H1274" s="76">
        <f t="shared" si="76"/>
        <v>0</v>
      </c>
      <c r="I1274" s="70">
        <f t="shared" si="77"/>
        <v>0</v>
      </c>
      <c r="J1274" s="70">
        <f t="shared" si="78"/>
        <v>0</v>
      </c>
      <c r="K1274" s="70">
        <f t="shared" si="79"/>
        <v>0</v>
      </c>
    </row>
    <row r="1275" ht="20.25" customHeight="1" spans="1:11">
      <c r="A1275" s="67"/>
      <c r="B1275" s="84" t="s">
        <v>1121</v>
      </c>
      <c r="C1275" s="20">
        <v>0</v>
      </c>
      <c r="D1275" s="20">
        <v>0</v>
      </c>
      <c r="E1275" s="20">
        <v>0</v>
      </c>
      <c r="F1275" s="20">
        <v>0</v>
      </c>
      <c r="G1275" s="20">
        <v>0</v>
      </c>
      <c r="H1275" s="76">
        <f t="shared" si="76"/>
        <v>0</v>
      </c>
      <c r="I1275" s="70">
        <f t="shared" si="77"/>
        <v>0</v>
      </c>
      <c r="J1275" s="70">
        <f t="shared" si="78"/>
        <v>0</v>
      </c>
      <c r="K1275" s="70">
        <f t="shared" si="79"/>
        <v>0</v>
      </c>
    </row>
    <row r="1276" ht="20.25" customHeight="1" spans="1:11">
      <c r="A1276" s="67"/>
      <c r="B1276" s="84" t="s">
        <v>1122</v>
      </c>
      <c r="C1276" s="20">
        <v>0</v>
      </c>
      <c r="D1276" s="20">
        <v>0</v>
      </c>
      <c r="E1276" s="20">
        <v>0</v>
      </c>
      <c r="F1276" s="20">
        <v>0</v>
      </c>
      <c r="G1276" s="20">
        <v>2</v>
      </c>
      <c r="H1276" s="76">
        <f t="shared" si="76"/>
        <v>0</v>
      </c>
      <c r="I1276" s="70">
        <f t="shared" si="77"/>
        <v>0</v>
      </c>
      <c r="J1276" s="70">
        <f t="shared" si="78"/>
        <v>0</v>
      </c>
      <c r="K1276" s="70">
        <f t="shared" si="79"/>
        <v>0</v>
      </c>
    </row>
    <row r="1277" ht="20.25" customHeight="1" spans="1:11">
      <c r="A1277" s="67"/>
      <c r="B1277" s="84" t="s">
        <v>1123</v>
      </c>
      <c r="C1277" s="20">
        <v>0</v>
      </c>
      <c r="D1277" s="20">
        <v>0</v>
      </c>
      <c r="E1277" s="20">
        <v>0</v>
      </c>
      <c r="F1277" s="20">
        <v>0</v>
      </c>
      <c r="G1277" s="20">
        <v>0</v>
      </c>
      <c r="H1277" s="76">
        <f t="shared" si="76"/>
        <v>0</v>
      </c>
      <c r="I1277" s="70">
        <f t="shared" si="77"/>
        <v>0</v>
      </c>
      <c r="J1277" s="70">
        <f t="shared" si="78"/>
        <v>0</v>
      </c>
      <c r="K1277" s="70">
        <f t="shared" si="79"/>
        <v>0</v>
      </c>
    </row>
    <row r="1278" ht="20.25" customHeight="1" spans="1:11">
      <c r="A1278" s="67"/>
      <c r="B1278" s="84" t="s">
        <v>1124</v>
      </c>
      <c r="C1278" s="20">
        <v>0</v>
      </c>
      <c r="D1278" s="20">
        <v>0</v>
      </c>
      <c r="E1278" s="20">
        <v>0</v>
      </c>
      <c r="F1278" s="20">
        <v>0</v>
      </c>
      <c r="G1278" s="20">
        <v>0</v>
      </c>
      <c r="H1278" s="76">
        <f t="shared" si="76"/>
        <v>0</v>
      </c>
      <c r="I1278" s="70">
        <f t="shared" si="77"/>
        <v>0</v>
      </c>
      <c r="J1278" s="70">
        <f t="shared" si="78"/>
        <v>0</v>
      </c>
      <c r="K1278" s="70">
        <f t="shared" si="79"/>
        <v>0</v>
      </c>
    </row>
    <row r="1279" ht="20.25" customHeight="1" spans="1:11">
      <c r="A1279" s="67"/>
      <c r="B1279" s="84" t="s">
        <v>1125</v>
      </c>
      <c r="C1279" s="20">
        <v>0</v>
      </c>
      <c r="D1279" s="20">
        <v>0</v>
      </c>
      <c r="E1279" s="20">
        <v>0</v>
      </c>
      <c r="F1279" s="20">
        <v>0</v>
      </c>
      <c r="G1279" s="20">
        <v>0</v>
      </c>
      <c r="H1279" s="76">
        <f t="shared" si="76"/>
        <v>0</v>
      </c>
      <c r="I1279" s="70">
        <f t="shared" si="77"/>
        <v>0</v>
      </c>
      <c r="J1279" s="70">
        <f t="shared" si="78"/>
        <v>0</v>
      </c>
      <c r="K1279" s="70">
        <f t="shared" si="79"/>
        <v>0</v>
      </c>
    </row>
    <row r="1280" ht="20.25" customHeight="1" spans="1:11">
      <c r="A1280" s="67"/>
      <c r="B1280" s="84" t="s">
        <v>1126</v>
      </c>
      <c r="C1280" s="20">
        <v>0</v>
      </c>
      <c r="D1280" s="20">
        <v>0</v>
      </c>
      <c r="E1280" s="20">
        <v>0</v>
      </c>
      <c r="F1280" s="20">
        <v>0</v>
      </c>
      <c r="G1280" s="20">
        <v>0</v>
      </c>
      <c r="H1280" s="76">
        <f t="shared" si="76"/>
        <v>0</v>
      </c>
      <c r="I1280" s="70">
        <f t="shared" si="77"/>
        <v>0</v>
      </c>
      <c r="J1280" s="70">
        <f t="shared" si="78"/>
        <v>0</v>
      </c>
      <c r="K1280" s="70">
        <f t="shared" si="79"/>
        <v>0</v>
      </c>
    </row>
    <row r="1281" ht="20.25" customHeight="1" spans="1:11">
      <c r="A1281" s="67"/>
      <c r="B1281" s="84" t="s">
        <v>1127</v>
      </c>
      <c r="C1281" s="20">
        <v>0</v>
      </c>
      <c r="D1281" s="20">
        <v>0</v>
      </c>
      <c r="E1281" s="20">
        <v>0</v>
      </c>
      <c r="F1281" s="20">
        <v>0</v>
      </c>
      <c r="G1281" s="20">
        <v>9</v>
      </c>
      <c r="H1281" s="76">
        <f t="shared" si="76"/>
        <v>0</v>
      </c>
      <c r="I1281" s="70">
        <f t="shared" si="77"/>
        <v>0</v>
      </c>
      <c r="J1281" s="70">
        <f t="shared" si="78"/>
        <v>0</v>
      </c>
      <c r="K1281" s="70">
        <f t="shared" si="79"/>
        <v>0</v>
      </c>
    </row>
    <row r="1282" ht="20.25" customHeight="1" spans="1:11">
      <c r="A1282" s="67"/>
      <c r="B1282" s="84" t="s">
        <v>1128</v>
      </c>
      <c r="C1282" s="20">
        <v>0</v>
      </c>
      <c r="D1282" s="20">
        <v>0</v>
      </c>
      <c r="E1282" s="20">
        <v>0</v>
      </c>
      <c r="F1282" s="20">
        <v>0</v>
      </c>
      <c r="G1282" s="20">
        <v>0</v>
      </c>
      <c r="H1282" s="76">
        <f t="shared" si="76"/>
        <v>0</v>
      </c>
      <c r="I1282" s="70">
        <f t="shared" si="77"/>
        <v>0</v>
      </c>
      <c r="J1282" s="70">
        <f t="shared" si="78"/>
        <v>0</v>
      </c>
      <c r="K1282" s="70">
        <f t="shared" si="79"/>
        <v>0</v>
      </c>
    </row>
    <row r="1283" ht="20.25" customHeight="1" spans="1:11">
      <c r="A1283" s="67"/>
      <c r="B1283" s="84" t="s">
        <v>1129</v>
      </c>
      <c r="C1283" s="20">
        <v>0</v>
      </c>
      <c r="D1283" s="20">
        <v>0</v>
      </c>
      <c r="E1283" s="20">
        <v>0</v>
      </c>
      <c r="F1283" s="20">
        <v>0</v>
      </c>
      <c r="G1283" s="20">
        <v>0</v>
      </c>
      <c r="H1283" s="76">
        <f t="shared" si="76"/>
        <v>0</v>
      </c>
      <c r="I1283" s="70">
        <f t="shared" si="77"/>
        <v>0</v>
      </c>
      <c r="J1283" s="70">
        <f t="shared" si="78"/>
        <v>0</v>
      </c>
      <c r="K1283" s="70">
        <f t="shared" si="79"/>
        <v>0</v>
      </c>
    </row>
    <row r="1284" ht="20.25" customHeight="1" spans="1:11">
      <c r="A1284" s="67"/>
      <c r="B1284" s="84" t="s">
        <v>1130</v>
      </c>
      <c r="C1284" s="20">
        <v>0</v>
      </c>
      <c r="D1284" s="20">
        <v>0</v>
      </c>
      <c r="E1284" s="20">
        <v>74</v>
      </c>
      <c r="F1284" s="20">
        <v>166</v>
      </c>
      <c r="G1284" s="20">
        <v>74</v>
      </c>
      <c r="H1284" s="76">
        <f>IF(C1284&lt;&gt;0,(G1284/C1284)*100,0)</f>
        <v>0</v>
      </c>
      <c r="I1284" s="70">
        <f t="shared" ref="I1284:I1312" si="80">IF(D1284&lt;&gt;0,(G1284/D1284)*100,0)</f>
        <v>0</v>
      </c>
      <c r="J1284" s="70">
        <f t="shared" ref="J1284:J1312" si="81">IF(E1284&lt;&gt;0,(G1284/E1284)*100,0)</f>
        <v>100</v>
      </c>
      <c r="K1284" s="70">
        <f t="shared" ref="K1284:K1312" si="82">IF(F1284&lt;&gt;0,(G1284/F1284)*100,0)</f>
        <v>44.578313253012</v>
      </c>
    </row>
    <row r="1285" ht="20.25" customHeight="1" spans="1:11">
      <c r="A1285" s="67"/>
      <c r="B1285" s="84" t="s">
        <v>1131</v>
      </c>
      <c r="C1285" s="20">
        <v>0</v>
      </c>
      <c r="D1285" s="20">
        <v>0</v>
      </c>
      <c r="E1285" s="20">
        <v>0</v>
      </c>
      <c r="F1285" s="20">
        <v>75</v>
      </c>
      <c r="G1285" s="20">
        <v>0</v>
      </c>
      <c r="H1285" s="76">
        <f>IF(C1285&lt;&gt;0,(G1285/C1285)*100,0)</f>
        <v>0</v>
      </c>
      <c r="I1285" s="70">
        <f t="shared" si="80"/>
        <v>0</v>
      </c>
      <c r="J1285" s="70">
        <f t="shared" si="81"/>
        <v>0</v>
      </c>
      <c r="K1285" s="70">
        <f t="shared" si="82"/>
        <v>0</v>
      </c>
    </row>
    <row r="1286" ht="20.25" customHeight="1" spans="1:11">
      <c r="A1286" s="67"/>
      <c r="B1286" s="84" t="s">
        <v>1132</v>
      </c>
      <c r="C1286" s="20">
        <v>0</v>
      </c>
      <c r="D1286" s="20">
        <v>0</v>
      </c>
      <c r="E1286" s="20">
        <v>0</v>
      </c>
      <c r="F1286" s="20">
        <v>81</v>
      </c>
      <c r="G1286" s="20">
        <v>42</v>
      </c>
      <c r="H1286" s="76">
        <f>IF(C1286&lt;&gt;0,(G1286/C1286)*100,0)</f>
        <v>0</v>
      </c>
      <c r="I1286" s="70">
        <f t="shared" si="80"/>
        <v>0</v>
      </c>
      <c r="J1286" s="70">
        <f t="shared" si="81"/>
        <v>0</v>
      </c>
      <c r="K1286" s="70">
        <f t="shared" si="82"/>
        <v>51.8518518518518</v>
      </c>
    </row>
    <row r="1287" ht="20.25" customHeight="1" spans="1:11">
      <c r="A1287" s="67"/>
      <c r="B1287" s="84" t="s">
        <v>1133</v>
      </c>
      <c r="C1287" s="20">
        <v>0</v>
      </c>
      <c r="D1287" s="20">
        <v>0</v>
      </c>
      <c r="E1287" s="20">
        <v>0</v>
      </c>
      <c r="F1287" s="20">
        <v>10</v>
      </c>
      <c r="G1287" s="20">
        <v>32</v>
      </c>
      <c r="H1287" s="76">
        <f>IF(C1287&lt;&gt;0,(G1287/C1287)*100,0)</f>
        <v>0</v>
      </c>
      <c r="I1287" s="70">
        <f t="shared" si="80"/>
        <v>0</v>
      </c>
      <c r="J1287" s="70">
        <f t="shared" si="81"/>
        <v>0</v>
      </c>
      <c r="K1287" s="70">
        <f t="shared" si="82"/>
        <v>320</v>
      </c>
    </row>
    <row r="1288" s="26" customFormat="1" ht="20.25" customHeight="1" spans="1:11">
      <c r="A1288" s="67"/>
      <c r="B1288" s="84" t="s">
        <v>1134</v>
      </c>
      <c r="C1288" s="20">
        <v>0</v>
      </c>
      <c r="D1288" s="20">
        <v>0</v>
      </c>
      <c r="E1288" s="20">
        <v>114</v>
      </c>
      <c r="F1288" s="20">
        <v>358</v>
      </c>
      <c r="G1288" s="20">
        <v>114</v>
      </c>
      <c r="H1288" s="76">
        <v>0</v>
      </c>
      <c r="I1288" s="70">
        <f t="shared" si="80"/>
        <v>0</v>
      </c>
      <c r="J1288" s="70">
        <f t="shared" si="81"/>
        <v>100</v>
      </c>
      <c r="K1288" s="70">
        <f t="shared" si="82"/>
        <v>31.8435754189944</v>
      </c>
    </row>
    <row r="1289" ht="20.25" customHeight="1" spans="1:11">
      <c r="A1289" s="67"/>
      <c r="B1289" s="84" t="s">
        <v>1135</v>
      </c>
      <c r="C1289" s="20">
        <v>0</v>
      </c>
      <c r="D1289" s="20">
        <v>0</v>
      </c>
      <c r="E1289" s="20">
        <v>0</v>
      </c>
      <c r="F1289" s="20">
        <v>358</v>
      </c>
      <c r="G1289" s="20">
        <v>114</v>
      </c>
      <c r="H1289" s="76">
        <f t="shared" ref="H1289:H1312" si="83">IF(C1289&lt;&gt;0,(G1289/C1289)*100,0)</f>
        <v>0</v>
      </c>
      <c r="I1289" s="70">
        <f t="shared" si="80"/>
        <v>0</v>
      </c>
      <c r="J1289" s="70">
        <f t="shared" si="81"/>
        <v>0</v>
      </c>
      <c r="K1289" s="70">
        <f t="shared" si="82"/>
        <v>31.8435754189944</v>
      </c>
    </row>
    <row r="1290" ht="20.25" customHeight="1" spans="1:11">
      <c r="A1290" s="67"/>
      <c r="B1290" s="84" t="s">
        <v>1136</v>
      </c>
      <c r="C1290" s="20">
        <v>0</v>
      </c>
      <c r="D1290" s="20">
        <v>0</v>
      </c>
      <c r="E1290" s="20">
        <v>0</v>
      </c>
      <c r="F1290" s="20">
        <v>0</v>
      </c>
      <c r="G1290" s="20">
        <v>0</v>
      </c>
      <c r="H1290" s="76">
        <f t="shared" si="83"/>
        <v>0</v>
      </c>
      <c r="I1290" s="70">
        <f t="shared" si="80"/>
        <v>0</v>
      </c>
      <c r="J1290" s="70">
        <f t="shared" si="81"/>
        <v>0</v>
      </c>
      <c r="K1290" s="70">
        <f t="shared" si="82"/>
        <v>0</v>
      </c>
    </row>
    <row r="1291" ht="20.25" customHeight="1" spans="1:11">
      <c r="A1291" s="67"/>
      <c r="B1291" s="84" t="s">
        <v>1137</v>
      </c>
      <c r="C1291" s="20">
        <v>0</v>
      </c>
      <c r="D1291" s="20">
        <v>0</v>
      </c>
      <c r="E1291" s="20">
        <v>0</v>
      </c>
      <c r="F1291" s="20">
        <v>0</v>
      </c>
      <c r="G1291" s="20">
        <v>0</v>
      </c>
      <c r="H1291" s="76">
        <f t="shared" si="83"/>
        <v>0</v>
      </c>
      <c r="I1291" s="70">
        <f t="shared" si="80"/>
        <v>0</v>
      </c>
      <c r="J1291" s="70">
        <f t="shared" si="81"/>
        <v>0</v>
      </c>
      <c r="K1291" s="70">
        <f t="shared" si="82"/>
        <v>0</v>
      </c>
    </row>
    <row r="1292" ht="20.25" customHeight="1" spans="1:11">
      <c r="A1292" s="67"/>
      <c r="B1292" s="84" t="s">
        <v>1138</v>
      </c>
      <c r="C1292" s="20">
        <v>0</v>
      </c>
      <c r="D1292" s="20">
        <v>0</v>
      </c>
      <c r="E1292" s="20">
        <v>260</v>
      </c>
      <c r="F1292" s="20">
        <v>0</v>
      </c>
      <c r="G1292" s="20">
        <v>260</v>
      </c>
      <c r="H1292" s="76">
        <f t="shared" si="83"/>
        <v>0</v>
      </c>
      <c r="I1292" s="70">
        <f t="shared" si="80"/>
        <v>0</v>
      </c>
      <c r="J1292" s="70">
        <f t="shared" si="81"/>
        <v>100</v>
      </c>
      <c r="K1292" s="70">
        <f t="shared" si="82"/>
        <v>0</v>
      </c>
    </row>
    <row r="1293" ht="20.25" customHeight="1" spans="1:11">
      <c r="A1293" s="67"/>
      <c r="B1293" s="84" t="s">
        <v>1139</v>
      </c>
      <c r="C1293" s="20">
        <v>0</v>
      </c>
      <c r="D1293" s="20">
        <v>0</v>
      </c>
      <c r="E1293" s="20">
        <v>0</v>
      </c>
      <c r="F1293" s="20">
        <v>0</v>
      </c>
      <c r="G1293" s="20">
        <v>260</v>
      </c>
      <c r="H1293" s="76">
        <f t="shared" si="83"/>
        <v>0</v>
      </c>
      <c r="I1293" s="70">
        <f t="shared" si="80"/>
        <v>0</v>
      </c>
      <c r="J1293" s="70">
        <f t="shared" si="81"/>
        <v>0</v>
      </c>
      <c r="K1293" s="70">
        <f t="shared" si="82"/>
        <v>0</v>
      </c>
    </row>
    <row r="1294" ht="20.25" customHeight="1" spans="1:11">
      <c r="A1294" s="67" t="s">
        <v>1140</v>
      </c>
      <c r="B1294" s="84" t="s">
        <v>119</v>
      </c>
      <c r="C1294" s="20">
        <v>0</v>
      </c>
      <c r="D1294" s="20">
        <v>2501</v>
      </c>
      <c r="E1294" s="20">
        <v>0</v>
      </c>
      <c r="F1294" s="20">
        <v>0</v>
      </c>
      <c r="G1294" s="20">
        <v>0</v>
      </c>
      <c r="H1294" s="76">
        <f t="shared" si="83"/>
        <v>0</v>
      </c>
      <c r="I1294" s="70">
        <f t="shared" si="80"/>
        <v>0</v>
      </c>
      <c r="J1294" s="70">
        <f t="shared" si="81"/>
        <v>0</v>
      </c>
      <c r="K1294" s="70">
        <f t="shared" si="82"/>
        <v>0</v>
      </c>
    </row>
    <row r="1295" ht="20.25" customHeight="1" spans="1:11">
      <c r="A1295" s="67"/>
      <c r="B1295" s="84" t="s">
        <v>1141</v>
      </c>
      <c r="C1295" s="20">
        <v>0</v>
      </c>
      <c r="D1295" s="20">
        <v>2501</v>
      </c>
      <c r="E1295" s="20">
        <v>0</v>
      </c>
      <c r="F1295" s="20">
        <v>0</v>
      </c>
      <c r="G1295" s="20">
        <v>0</v>
      </c>
      <c r="H1295" s="76">
        <f t="shared" si="83"/>
        <v>0</v>
      </c>
      <c r="I1295" s="70">
        <f t="shared" si="80"/>
        <v>0</v>
      </c>
      <c r="J1295" s="70">
        <f t="shared" si="81"/>
        <v>0</v>
      </c>
      <c r="K1295" s="70">
        <f t="shared" si="82"/>
        <v>0</v>
      </c>
    </row>
    <row r="1296" ht="20.25" customHeight="1" spans="1:11">
      <c r="A1296" s="67"/>
      <c r="B1296" s="84" t="s">
        <v>1142</v>
      </c>
      <c r="C1296" s="20">
        <v>0</v>
      </c>
      <c r="D1296" s="20">
        <v>0</v>
      </c>
      <c r="E1296" s="20">
        <v>0</v>
      </c>
      <c r="F1296" s="20">
        <v>0</v>
      </c>
      <c r="G1296" s="20">
        <v>0</v>
      </c>
      <c r="H1296" s="76">
        <f t="shared" si="83"/>
        <v>0</v>
      </c>
      <c r="I1296" s="70">
        <f t="shared" si="80"/>
        <v>0</v>
      </c>
      <c r="J1296" s="70">
        <f t="shared" si="81"/>
        <v>0</v>
      </c>
      <c r="K1296" s="70">
        <f t="shared" si="82"/>
        <v>0</v>
      </c>
    </row>
    <row r="1297" ht="20.25" customHeight="1" spans="1:11">
      <c r="A1297" s="67" t="s">
        <v>1143</v>
      </c>
      <c r="B1297" s="84" t="s">
        <v>120</v>
      </c>
      <c r="C1297" s="20">
        <v>0</v>
      </c>
      <c r="D1297" s="20">
        <v>3100</v>
      </c>
      <c r="E1297" s="20">
        <v>3350</v>
      </c>
      <c r="F1297" s="20">
        <v>3252</v>
      </c>
      <c r="G1297" s="20">
        <v>3350</v>
      </c>
      <c r="H1297" s="76">
        <f t="shared" si="83"/>
        <v>0</v>
      </c>
      <c r="I1297" s="70">
        <f t="shared" si="80"/>
        <v>108.064516129032</v>
      </c>
      <c r="J1297" s="70">
        <f t="shared" si="81"/>
        <v>100</v>
      </c>
      <c r="K1297" s="70">
        <f t="shared" si="82"/>
        <v>103.013530135301</v>
      </c>
    </row>
    <row r="1298" ht="20.25" customHeight="1" spans="1:11">
      <c r="A1298" s="67"/>
      <c r="B1298" s="84" t="s">
        <v>1144</v>
      </c>
      <c r="C1298" s="20">
        <v>0</v>
      </c>
      <c r="D1298" s="20">
        <v>0</v>
      </c>
      <c r="E1298" s="20">
        <v>0</v>
      </c>
      <c r="F1298" s="20">
        <v>0</v>
      </c>
      <c r="G1298" s="20">
        <v>0</v>
      </c>
      <c r="H1298" s="76">
        <f t="shared" si="83"/>
        <v>0</v>
      </c>
      <c r="I1298" s="70">
        <f t="shared" si="80"/>
        <v>0</v>
      </c>
      <c r="J1298" s="70">
        <f t="shared" si="81"/>
        <v>0</v>
      </c>
      <c r="K1298" s="70">
        <f t="shared" si="82"/>
        <v>0</v>
      </c>
    </row>
    <row r="1299" ht="20.25" customHeight="1" spans="1:11">
      <c r="A1299" s="67"/>
      <c r="B1299" s="84" t="s">
        <v>1145</v>
      </c>
      <c r="C1299" s="20">
        <v>0</v>
      </c>
      <c r="D1299" s="20">
        <v>0</v>
      </c>
      <c r="E1299" s="20">
        <v>0</v>
      </c>
      <c r="F1299" s="20">
        <v>0</v>
      </c>
      <c r="G1299" s="20">
        <v>0</v>
      </c>
      <c r="H1299" s="76">
        <f t="shared" si="83"/>
        <v>0</v>
      </c>
      <c r="I1299" s="70">
        <f t="shared" si="80"/>
        <v>0</v>
      </c>
      <c r="J1299" s="70">
        <f t="shared" si="81"/>
        <v>0</v>
      </c>
      <c r="K1299" s="70">
        <f t="shared" si="82"/>
        <v>0</v>
      </c>
    </row>
    <row r="1300" ht="20.25" customHeight="1" spans="1:11">
      <c r="A1300" s="67"/>
      <c r="B1300" s="84" t="s">
        <v>1146</v>
      </c>
      <c r="C1300" s="20">
        <v>0</v>
      </c>
      <c r="D1300" s="20">
        <v>0</v>
      </c>
      <c r="E1300" s="20">
        <v>0</v>
      </c>
      <c r="F1300" s="20">
        <v>0</v>
      </c>
      <c r="G1300" s="20">
        <v>0</v>
      </c>
      <c r="H1300" s="76">
        <f t="shared" si="83"/>
        <v>0</v>
      </c>
      <c r="I1300" s="70">
        <f t="shared" si="80"/>
        <v>0</v>
      </c>
      <c r="J1300" s="70">
        <f t="shared" si="81"/>
        <v>0</v>
      </c>
      <c r="K1300" s="70">
        <f t="shared" si="82"/>
        <v>0</v>
      </c>
    </row>
    <row r="1301" ht="20.25" customHeight="1" spans="1:11">
      <c r="A1301" s="67"/>
      <c r="B1301" s="84" t="s">
        <v>1147</v>
      </c>
      <c r="C1301" s="20">
        <v>0</v>
      </c>
      <c r="D1301" s="20">
        <v>0</v>
      </c>
      <c r="E1301" s="20">
        <v>0</v>
      </c>
      <c r="F1301" s="20">
        <v>0</v>
      </c>
      <c r="G1301" s="20">
        <v>0</v>
      </c>
      <c r="H1301" s="76">
        <f t="shared" si="83"/>
        <v>0</v>
      </c>
      <c r="I1301" s="70">
        <f t="shared" si="80"/>
        <v>0</v>
      </c>
      <c r="J1301" s="70">
        <f t="shared" si="81"/>
        <v>0</v>
      </c>
      <c r="K1301" s="70">
        <f t="shared" si="82"/>
        <v>0</v>
      </c>
    </row>
    <row r="1302" ht="20.25" customHeight="1" spans="1:11">
      <c r="A1302" s="67"/>
      <c r="B1302" s="84" t="s">
        <v>1148</v>
      </c>
      <c r="C1302" s="20">
        <v>0</v>
      </c>
      <c r="D1302" s="20">
        <v>0</v>
      </c>
      <c r="E1302" s="20">
        <v>0</v>
      </c>
      <c r="F1302" s="20">
        <v>0</v>
      </c>
      <c r="G1302" s="20">
        <v>0</v>
      </c>
      <c r="H1302" s="76">
        <f t="shared" si="83"/>
        <v>0</v>
      </c>
      <c r="I1302" s="70">
        <f t="shared" si="80"/>
        <v>0</v>
      </c>
      <c r="J1302" s="70">
        <f t="shared" si="81"/>
        <v>0</v>
      </c>
      <c r="K1302" s="70">
        <f t="shared" si="82"/>
        <v>0</v>
      </c>
    </row>
    <row r="1303" ht="20.25" customHeight="1" spans="1:11">
      <c r="A1303" s="67"/>
      <c r="B1303" s="84" t="s">
        <v>1149</v>
      </c>
      <c r="C1303" s="20">
        <v>0</v>
      </c>
      <c r="D1303" s="20">
        <v>0</v>
      </c>
      <c r="E1303" s="20">
        <v>0</v>
      </c>
      <c r="F1303" s="20">
        <v>0</v>
      </c>
      <c r="G1303" s="20">
        <v>0</v>
      </c>
      <c r="H1303" s="76">
        <f t="shared" si="83"/>
        <v>0</v>
      </c>
      <c r="I1303" s="70">
        <f t="shared" si="80"/>
        <v>0</v>
      </c>
      <c r="J1303" s="70">
        <f t="shared" si="81"/>
        <v>0</v>
      </c>
      <c r="K1303" s="70">
        <f t="shared" si="82"/>
        <v>0</v>
      </c>
    </row>
    <row r="1304" ht="20.25" customHeight="1" spans="1:11">
      <c r="A1304" s="67"/>
      <c r="B1304" s="84" t="s">
        <v>1150</v>
      </c>
      <c r="C1304" s="20">
        <v>0</v>
      </c>
      <c r="D1304" s="20">
        <v>3100</v>
      </c>
      <c r="E1304" s="20">
        <v>3350</v>
      </c>
      <c r="F1304" s="20">
        <v>3252</v>
      </c>
      <c r="G1304" s="20">
        <v>3350</v>
      </c>
      <c r="H1304" s="76">
        <f t="shared" si="83"/>
        <v>0</v>
      </c>
      <c r="I1304" s="70">
        <f t="shared" si="80"/>
        <v>108.064516129032</v>
      </c>
      <c r="J1304" s="70">
        <f t="shared" si="81"/>
        <v>100</v>
      </c>
      <c r="K1304" s="70">
        <f t="shared" si="82"/>
        <v>103.013530135301</v>
      </c>
    </row>
    <row r="1305" ht="20.25" customHeight="1" spans="1:11">
      <c r="A1305" s="67"/>
      <c r="B1305" s="84" t="s">
        <v>1151</v>
      </c>
      <c r="C1305" s="20">
        <v>0</v>
      </c>
      <c r="D1305" s="20">
        <v>0</v>
      </c>
      <c r="E1305" s="20">
        <v>0</v>
      </c>
      <c r="F1305" s="20">
        <v>3252</v>
      </c>
      <c r="G1305" s="20">
        <v>3270</v>
      </c>
      <c r="H1305" s="76">
        <f t="shared" si="83"/>
        <v>0</v>
      </c>
      <c r="I1305" s="70">
        <f t="shared" si="80"/>
        <v>0</v>
      </c>
      <c r="J1305" s="70">
        <f t="shared" si="81"/>
        <v>0</v>
      </c>
      <c r="K1305" s="70">
        <f t="shared" si="82"/>
        <v>100.553505535055</v>
      </c>
    </row>
    <row r="1306" ht="20.25" customHeight="1" spans="1:11">
      <c r="A1306" s="67"/>
      <c r="B1306" s="84" t="s">
        <v>1152</v>
      </c>
      <c r="C1306" s="20">
        <v>0</v>
      </c>
      <c r="D1306" s="20">
        <v>0</v>
      </c>
      <c r="E1306" s="20">
        <v>0</v>
      </c>
      <c r="F1306" s="20">
        <v>0</v>
      </c>
      <c r="G1306" s="20">
        <v>0</v>
      </c>
      <c r="H1306" s="76">
        <f t="shared" si="83"/>
        <v>0</v>
      </c>
      <c r="I1306" s="70">
        <f t="shared" si="80"/>
        <v>0</v>
      </c>
      <c r="J1306" s="70">
        <f t="shared" si="81"/>
        <v>0</v>
      </c>
      <c r="K1306" s="70">
        <f t="shared" si="82"/>
        <v>0</v>
      </c>
    </row>
    <row r="1307" ht="20.25" customHeight="1" spans="1:11">
      <c r="A1307" s="67"/>
      <c r="B1307" s="84" t="s">
        <v>1153</v>
      </c>
      <c r="C1307" s="20">
        <v>0</v>
      </c>
      <c r="D1307" s="20">
        <v>0</v>
      </c>
      <c r="E1307" s="20">
        <v>0</v>
      </c>
      <c r="F1307" s="20">
        <v>0</v>
      </c>
      <c r="G1307" s="20">
        <v>80</v>
      </c>
      <c r="H1307" s="76">
        <f t="shared" si="83"/>
        <v>0</v>
      </c>
      <c r="I1307" s="70">
        <f t="shared" si="80"/>
        <v>0</v>
      </c>
      <c r="J1307" s="70">
        <f t="shared" si="81"/>
        <v>0</v>
      </c>
      <c r="K1307" s="70">
        <f t="shared" si="82"/>
        <v>0</v>
      </c>
    </row>
    <row r="1308" ht="20.25" customHeight="1" spans="1:11">
      <c r="A1308" s="67"/>
      <c r="B1308" s="84" t="s">
        <v>1154</v>
      </c>
      <c r="C1308" s="20">
        <v>0</v>
      </c>
      <c r="D1308" s="20">
        <v>0</v>
      </c>
      <c r="E1308" s="20">
        <v>0</v>
      </c>
      <c r="F1308" s="20">
        <v>0</v>
      </c>
      <c r="G1308" s="20">
        <v>0</v>
      </c>
      <c r="H1308" s="76">
        <f t="shared" si="83"/>
        <v>0</v>
      </c>
      <c r="I1308" s="70">
        <f t="shared" si="80"/>
        <v>0</v>
      </c>
      <c r="J1308" s="70">
        <f t="shared" si="81"/>
        <v>0</v>
      </c>
      <c r="K1308" s="70">
        <f t="shared" si="82"/>
        <v>0</v>
      </c>
    </row>
    <row r="1309" ht="20.25" customHeight="1" spans="1:11">
      <c r="A1309" s="67" t="s">
        <v>1155</v>
      </c>
      <c r="B1309" s="84" t="s">
        <v>121</v>
      </c>
      <c r="C1309" s="20">
        <v>0</v>
      </c>
      <c r="D1309" s="20">
        <v>0</v>
      </c>
      <c r="E1309" s="20">
        <v>11</v>
      </c>
      <c r="F1309" s="20">
        <v>17</v>
      </c>
      <c r="G1309" s="20">
        <v>11</v>
      </c>
      <c r="H1309" s="76">
        <f t="shared" si="83"/>
        <v>0</v>
      </c>
      <c r="I1309" s="70">
        <f t="shared" si="80"/>
        <v>0</v>
      </c>
      <c r="J1309" s="70">
        <f t="shared" si="81"/>
        <v>100</v>
      </c>
      <c r="K1309" s="70">
        <f t="shared" si="82"/>
        <v>64.7058823529412</v>
      </c>
    </row>
    <row r="1310" ht="20.25" customHeight="1" spans="1:11">
      <c r="A1310" s="67"/>
      <c r="B1310" s="84" t="s">
        <v>1156</v>
      </c>
      <c r="C1310" s="20">
        <v>0</v>
      </c>
      <c r="D1310" s="20">
        <v>0</v>
      </c>
      <c r="E1310" s="20">
        <v>0</v>
      </c>
      <c r="F1310" s="20">
        <v>0</v>
      </c>
      <c r="G1310" s="20">
        <v>0</v>
      </c>
      <c r="H1310" s="76">
        <f t="shared" si="83"/>
        <v>0</v>
      </c>
      <c r="I1310" s="70">
        <f t="shared" si="80"/>
        <v>0</v>
      </c>
      <c r="J1310" s="70">
        <f t="shared" si="81"/>
        <v>0</v>
      </c>
      <c r="K1310" s="70">
        <f t="shared" si="82"/>
        <v>0</v>
      </c>
    </row>
    <row r="1311" ht="20.25" customHeight="1" spans="1:11">
      <c r="A1311" s="67"/>
      <c r="B1311" s="84" t="s">
        <v>1157</v>
      </c>
      <c r="C1311" s="20">
        <v>0</v>
      </c>
      <c r="D1311" s="20">
        <v>0</v>
      </c>
      <c r="E1311" s="20">
        <v>0</v>
      </c>
      <c r="F1311" s="20">
        <v>0</v>
      </c>
      <c r="G1311" s="20">
        <v>0</v>
      </c>
      <c r="H1311" s="76">
        <f t="shared" si="83"/>
        <v>0</v>
      </c>
      <c r="I1311" s="70">
        <f t="shared" si="80"/>
        <v>0</v>
      </c>
      <c r="J1311" s="70">
        <f t="shared" si="81"/>
        <v>0</v>
      </c>
      <c r="K1311" s="70">
        <f t="shared" si="82"/>
        <v>0</v>
      </c>
    </row>
    <row r="1312" ht="20.25" customHeight="1" spans="1:11">
      <c r="A1312" s="67"/>
      <c r="B1312" s="84" t="s">
        <v>1158</v>
      </c>
      <c r="C1312" s="20">
        <v>0</v>
      </c>
      <c r="D1312" s="20">
        <v>0</v>
      </c>
      <c r="E1312" s="20">
        <v>11</v>
      </c>
      <c r="F1312" s="20">
        <v>17</v>
      </c>
      <c r="G1312" s="20">
        <v>11</v>
      </c>
      <c r="H1312" s="76">
        <f t="shared" si="83"/>
        <v>0</v>
      </c>
      <c r="I1312" s="70">
        <f t="shared" si="80"/>
        <v>0</v>
      </c>
      <c r="J1312" s="70">
        <f t="shared" si="81"/>
        <v>100</v>
      </c>
      <c r="K1312" s="70">
        <f t="shared" si="82"/>
        <v>64.7058823529412</v>
      </c>
    </row>
    <row r="1313" ht="20.25" customHeight="1" spans="1:11">
      <c r="A1313" s="67"/>
      <c r="B1313" s="84"/>
      <c r="C1313" s="20">
        <v>0</v>
      </c>
      <c r="D1313" s="20">
        <v>0</v>
      </c>
      <c r="E1313" s="20">
        <v>0</v>
      </c>
      <c r="F1313" s="20">
        <v>0</v>
      </c>
      <c r="G1313" s="20">
        <v>0</v>
      </c>
      <c r="H1313" s="76">
        <v>0</v>
      </c>
      <c r="I1313" s="70">
        <v>0</v>
      </c>
      <c r="J1313" s="70">
        <v>0</v>
      </c>
      <c r="K1313" s="70">
        <v>0</v>
      </c>
    </row>
    <row r="1314" ht="20.25" customHeight="1" spans="1:11">
      <c r="A1314" s="67"/>
      <c r="B1314" s="85" t="s">
        <v>122</v>
      </c>
      <c r="C1314" s="20">
        <v>0</v>
      </c>
      <c r="D1314" s="20">
        <v>260000</v>
      </c>
      <c r="E1314" s="20">
        <v>294598</v>
      </c>
      <c r="F1314" s="20">
        <v>298000</v>
      </c>
      <c r="G1314" s="20">
        <v>294598</v>
      </c>
      <c r="H1314" s="76">
        <f>IF(C1314&lt;&gt;0,(G1314/C1314)*100,0)</f>
        <v>0</v>
      </c>
      <c r="I1314" s="70">
        <f>IF(D1314&lt;&gt;0,(G1314/D1314)*100,0)</f>
        <v>113.306923076923</v>
      </c>
      <c r="J1314" s="70">
        <f>IF(E1314&lt;&gt;0,(G1314/E1314)*100,0)</f>
        <v>100</v>
      </c>
      <c r="K1314" s="70">
        <f>IF(F1314&lt;&gt;0,(G1314/F1314)*100,0)</f>
        <v>98.858389261745</v>
      </c>
    </row>
  </sheetData>
  <mergeCells count="1">
    <mergeCell ref="A1:K1"/>
  </mergeCells>
  <pageMargins left="0.697916666666667" right="0.697916666666667" top="0.75" bottom="0.75" header="0" footer="0"/>
  <pageSetup paperSize="9" orientation="portrait" blackAndWhite="1" useFirstPageNumber="1"/>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6"/>
  <sheetViews>
    <sheetView showGridLines="0" zoomScaleSheetLayoutView="60" workbookViewId="0">
      <selection activeCell="E4" sqref="E4:E76"/>
    </sheetView>
  </sheetViews>
  <sheetFormatPr defaultColWidth="10.2857142857143" defaultRowHeight="14.25" customHeight="1" outlineLevelCol="4"/>
  <cols>
    <col min="1" max="1" width="9.85714285714286" style="66"/>
    <col min="2" max="2" width="50.5714285714286" style="66" customWidth="1"/>
    <col min="3" max="5" width="17.8571428571429" style="66" customWidth="1"/>
    <col min="6" max="16384" width="10.2857142857143" customWidth="1"/>
  </cols>
  <sheetData>
    <row r="1" ht="50.25" customHeight="1" spans="1:5">
      <c r="A1" s="63" t="str">
        <f>财政决算公开目录!D7</f>
        <v>4-2022年师宗县税收返还和转移支付收入决算表</v>
      </c>
      <c r="B1" s="63"/>
      <c r="C1" s="63"/>
      <c r="D1" s="63"/>
      <c r="E1" s="63"/>
    </row>
    <row r="2" ht="20.25" customHeight="1" spans="2:5">
      <c r="B2" s="26"/>
      <c r="C2" s="26"/>
      <c r="D2" s="26"/>
      <c r="E2" s="16" t="s">
        <v>39</v>
      </c>
    </row>
    <row r="3" ht="30" customHeight="1" spans="1:5">
      <c r="A3" s="17" t="s">
        <v>9</v>
      </c>
      <c r="B3" s="18" t="s">
        <v>95</v>
      </c>
      <c r="C3" s="18" t="s">
        <v>45</v>
      </c>
      <c r="D3" s="18" t="s">
        <v>44</v>
      </c>
      <c r="E3" s="18" t="s">
        <v>1159</v>
      </c>
    </row>
    <row r="4" ht="20.25" customHeight="1" spans="1:5">
      <c r="A4" s="42"/>
      <c r="B4" s="87" t="s">
        <v>77</v>
      </c>
      <c r="C4" s="20">
        <v>212638</v>
      </c>
      <c r="D4" s="20">
        <v>196901</v>
      </c>
      <c r="E4" s="70">
        <f t="shared" ref="E4:E67" si="0">IF(D4&lt;&gt;0,(C4/D4)*100,0)</f>
        <v>107.992341328891</v>
      </c>
    </row>
    <row r="5" ht="20.25" customHeight="1" spans="1:5">
      <c r="A5" s="35" t="s">
        <v>145</v>
      </c>
      <c r="B5" s="87" t="s">
        <v>78</v>
      </c>
      <c r="C5" s="20">
        <v>1197</v>
      </c>
      <c r="D5" s="20">
        <v>665</v>
      </c>
      <c r="E5" s="70">
        <f t="shared" si="0"/>
        <v>180</v>
      </c>
    </row>
    <row r="6" ht="20.25" customHeight="1" spans="1:5">
      <c r="A6" s="42"/>
      <c r="B6" s="84" t="s">
        <v>1160</v>
      </c>
      <c r="C6" s="20">
        <v>584</v>
      </c>
      <c r="D6" s="20">
        <v>584</v>
      </c>
      <c r="E6" s="70">
        <f t="shared" si="0"/>
        <v>100</v>
      </c>
    </row>
    <row r="7" ht="20.25" customHeight="1" spans="1:5">
      <c r="A7" s="42"/>
      <c r="B7" s="84" t="s">
        <v>1161</v>
      </c>
      <c r="C7" s="20">
        <v>0</v>
      </c>
      <c r="D7" s="20">
        <v>0</v>
      </c>
      <c r="E7" s="70">
        <f t="shared" si="0"/>
        <v>0</v>
      </c>
    </row>
    <row r="8" ht="20.25" customHeight="1" spans="1:5">
      <c r="A8" s="42"/>
      <c r="B8" s="84" t="s">
        <v>1162</v>
      </c>
      <c r="C8" s="20">
        <v>462</v>
      </c>
      <c r="D8" s="20">
        <v>462</v>
      </c>
      <c r="E8" s="70">
        <f t="shared" si="0"/>
        <v>100</v>
      </c>
    </row>
    <row r="9" ht="20.25" customHeight="1" spans="1:5">
      <c r="A9" s="42"/>
      <c r="B9" s="84" t="s">
        <v>1163</v>
      </c>
      <c r="C9" s="20">
        <v>0</v>
      </c>
      <c r="D9" s="20">
        <v>0</v>
      </c>
      <c r="E9" s="70">
        <f t="shared" si="0"/>
        <v>0</v>
      </c>
    </row>
    <row r="10" ht="20.25" customHeight="1" spans="1:5">
      <c r="A10" s="42"/>
      <c r="B10" s="84" t="s">
        <v>1164</v>
      </c>
      <c r="C10" s="20">
        <v>-518</v>
      </c>
      <c r="D10" s="20">
        <v>-518</v>
      </c>
      <c r="E10" s="70">
        <f t="shared" si="0"/>
        <v>100</v>
      </c>
    </row>
    <row r="11" ht="20.25" customHeight="1" spans="1:5">
      <c r="A11" s="42"/>
      <c r="B11" s="84" t="s">
        <v>1165</v>
      </c>
      <c r="C11" s="20">
        <v>669</v>
      </c>
      <c r="D11" s="20">
        <v>137</v>
      </c>
      <c r="E11" s="70">
        <f t="shared" si="0"/>
        <v>488.321167883212</v>
      </c>
    </row>
    <row r="12" ht="20.25" customHeight="1" spans="1:5">
      <c r="A12" s="35" t="s">
        <v>274</v>
      </c>
      <c r="B12" s="87" t="s">
        <v>79</v>
      </c>
      <c r="C12" s="20">
        <v>191021</v>
      </c>
      <c r="D12" s="20">
        <v>173409</v>
      </c>
      <c r="E12" s="70">
        <f t="shared" si="0"/>
        <v>110.156335599652</v>
      </c>
    </row>
    <row r="13" ht="20.25" customHeight="1" spans="1:5">
      <c r="A13" s="42"/>
      <c r="B13" s="84" t="s">
        <v>1166</v>
      </c>
      <c r="C13" s="20">
        <v>0</v>
      </c>
      <c r="D13" s="20">
        <v>0</v>
      </c>
      <c r="E13" s="70">
        <f t="shared" si="0"/>
        <v>0</v>
      </c>
    </row>
    <row r="14" ht="20.25" customHeight="1" spans="1:5">
      <c r="A14" s="42"/>
      <c r="B14" s="84" t="s">
        <v>1167</v>
      </c>
      <c r="C14" s="20">
        <v>45589</v>
      </c>
      <c r="D14" s="20">
        <v>40404</v>
      </c>
      <c r="E14" s="70">
        <f t="shared" si="0"/>
        <v>112.832887832888</v>
      </c>
    </row>
    <row r="15" ht="20.25" customHeight="1" spans="1:5">
      <c r="A15" s="42"/>
      <c r="B15" s="84" t="s">
        <v>1168</v>
      </c>
      <c r="C15" s="20">
        <v>6808</v>
      </c>
      <c r="D15" s="20">
        <v>5086</v>
      </c>
      <c r="E15" s="70">
        <f t="shared" si="0"/>
        <v>133.857648446716</v>
      </c>
    </row>
    <row r="16" ht="20.25" customHeight="1" spans="1:5">
      <c r="A16" s="42"/>
      <c r="B16" s="84" t="s">
        <v>1169</v>
      </c>
      <c r="C16" s="20">
        <v>19928</v>
      </c>
      <c r="D16" s="20">
        <v>4750</v>
      </c>
      <c r="E16" s="70">
        <f t="shared" si="0"/>
        <v>419.536842105263</v>
      </c>
    </row>
    <row r="17" ht="20.25" customHeight="1" spans="1:5">
      <c r="A17" s="42"/>
      <c r="B17" s="84" t="s">
        <v>1170</v>
      </c>
      <c r="C17" s="20">
        <v>3912</v>
      </c>
      <c r="D17" s="20">
        <v>4000</v>
      </c>
      <c r="E17" s="70">
        <f t="shared" si="0"/>
        <v>97.8</v>
      </c>
    </row>
    <row r="18" ht="20.25" customHeight="1" spans="1:5">
      <c r="A18" s="42"/>
      <c r="B18" s="84" t="s">
        <v>1171</v>
      </c>
      <c r="C18" s="20">
        <v>0</v>
      </c>
      <c r="D18" s="20">
        <v>0</v>
      </c>
      <c r="E18" s="70">
        <f t="shared" si="0"/>
        <v>0</v>
      </c>
    </row>
    <row r="19" ht="20.25" customHeight="1" spans="1:5">
      <c r="A19" s="42"/>
      <c r="B19" s="84" t="s">
        <v>1172</v>
      </c>
      <c r="C19" s="20">
        <v>2478</v>
      </c>
      <c r="D19" s="20">
        <v>2408</v>
      </c>
      <c r="E19" s="70">
        <f t="shared" si="0"/>
        <v>102.906976744186</v>
      </c>
    </row>
    <row r="20" ht="20.25" customHeight="1" spans="1:5">
      <c r="A20" s="42"/>
      <c r="B20" s="84" t="s">
        <v>1173</v>
      </c>
      <c r="C20" s="20">
        <v>1868</v>
      </c>
      <c r="D20" s="20">
        <v>2351</v>
      </c>
      <c r="E20" s="70">
        <f t="shared" si="0"/>
        <v>79.4555508294343</v>
      </c>
    </row>
    <row r="21" ht="20.25" customHeight="1" spans="1:5">
      <c r="A21" s="42"/>
      <c r="B21" s="84" t="s">
        <v>1174</v>
      </c>
      <c r="C21" s="20">
        <v>13499</v>
      </c>
      <c r="D21" s="20">
        <v>12823</v>
      </c>
      <c r="E21" s="70">
        <f t="shared" si="0"/>
        <v>105.271777275209</v>
      </c>
    </row>
    <row r="22" ht="20.25" customHeight="1" spans="1:5">
      <c r="A22" s="42"/>
      <c r="B22" s="84" t="s">
        <v>1175</v>
      </c>
      <c r="C22" s="20">
        <v>0</v>
      </c>
      <c r="D22" s="20">
        <v>0</v>
      </c>
      <c r="E22" s="70">
        <f t="shared" si="0"/>
        <v>0</v>
      </c>
    </row>
    <row r="23" ht="20.25" customHeight="1" spans="1:5">
      <c r="A23" s="42"/>
      <c r="B23" s="84" t="s">
        <v>1176</v>
      </c>
      <c r="C23" s="20">
        <v>0</v>
      </c>
      <c r="D23" s="20">
        <v>0</v>
      </c>
      <c r="E23" s="70">
        <f t="shared" si="0"/>
        <v>0</v>
      </c>
    </row>
    <row r="24" ht="20.25" customHeight="1" spans="1:5">
      <c r="A24" s="42"/>
      <c r="B24" s="84" t="s">
        <v>1177</v>
      </c>
      <c r="C24" s="20">
        <v>0</v>
      </c>
      <c r="D24" s="20">
        <v>0</v>
      </c>
      <c r="E24" s="70">
        <f t="shared" si="0"/>
        <v>0</v>
      </c>
    </row>
    <row r="25" ht="20.25" customHeight="1" spans="1:5">
      <c r="A25" s="42"/>
      <c r="B25" s="84" t="s">
        <v>1178</v>
      </c>
      <c r="C25" s="20">
        <v>7607</v>
      </c>
      <c r="D25" s="20">
        <v>8227</v>
      </c>
      <c r="E25" s="70">
        <f t="shared" si="0"/>
        <v>92.4638385802844</v>
      </c>
    </row>
    <row r="26" ht="20.25" customHeight="1" spans="1:5">
      <c r="A26" s="42"/>
      <c r="B26" s="84" t="s">
        <v>1179</v>
      </c>
      <c r="C26" s="20">
        <v>35</v>
      </c>
      <c r="D26" s="20">
        <v>0</v>
      </c>
      <c r="E26" s="70">
        <f t="shared" si="0"/>
        <v>0</v>
      </c>
    </row>
    <row r="27" ht="20.25" customHeight="1" spans="1:5">
      <c r="A27" s="42"/>
      <c r="B27" s="84" t="s">
        <v>1180</v>
      </c>
      <c r="C27" s="20">
        <v>0</v>
      </c>
      <c r="D27" s="20">
        <v>0</v>
      </c>
      <c r="E27" s="70">
        <f t="shared" si="0"/>
        <v>0</v>
      </c>
    </row>
    <row r="28" ht="20.25" customHeight="1" spans="1:5">
      <c r="A28" s="42"/>
      <c r="B28" s="84" t="s">
        <v>1181</v>
      </c>
      <c r="C28" s="20">
        <v>0</v>
      </c>
      <c r="D28" s="20">
        <v>0</v>
      </c>
      <c r="E28" s="70">
        <f t="shared" si="0"/>
        <v>0</v>
      </c>
    </row>
    <row r="29" ht="20.25" customHeight="1" spans="1:5">
      <c r="A29" s="42"/>
      <c r="B29" s="84" t="s">
        <v>1182</v>
      </c>
      <c r="C29" s="20">
        <v>941</v>
      </c>
      <c r="D29" s="20">
        <v>1147</v>
      </c>
      <c r="E29" s="70">
        <f t="shared" si="0"/>
        <v>82.0401046207498</v>
      </c>
    </row>
    <row r="30" ht="20.25" customHeight="1" spans="1:5">
      <c r="A30" s="42"/>
      <c r="B30" s="84" t="s">
        <v>1183</v>
      </c>
      <c r="C30" s="20">
        <v>23005</v>
      </c>
      <c r="D30" s="20">
        <v>24550</v>
      </c>
      <c r="E30" s="70">
        <f t="shared" si="0"/>
        <v>93.7067209775967</v>
      </c>
    </row>
    <row r="31" ht="20.25" customHeight="1" spans="1:5">
      <c r="A31" s="42"/>
      <c r="B31" s="84" t="s">
        <v>1184</v>
      </c>
      <c r="C31" s="20">
        <v>0</v>
      </c>
      <c r="D31" s="20">
        <v>0</v>
      </c>
      <c r="E31" s="70">
        <f t="shared" si="0"/>
        <v>0</v>
      </c>
    </row>
    <row r="32" ht="20.25" customHeight="1" spans="1:5">
      <c r="A32" s="42"/>
      <c r="B32" s="84" t="s">
        <v>1185</v>
      </c>
      <c r="C32" s="20">
        <v>662</v>
      </c>
      <c r="D32" s="20">
        <v>344</v>
      </c>
      <c r="E32" s="70">
        <f t="shared" si="0"/>
        <v>192.441860465116</v>
      </c>
    </row>
    <row r="33" ht="20.25" customHeight="1" spans="1:5">
      <c r="A33" s="42"/>
      <c r="B33" s="84" t="s">
        <v>1186</v>
      </c>
      <c r="C33" s="20">
        <v>21682</v>
      </c>
      <c r="D33" s="20">
        <v>20400</v>
      </c>
      <c r="E33" s="70">
        <f t="shared" si="0"/>
        <v>106.28431372549</v>
      </c>
    </row>
    <row r="34" ht="20.25" customHeight="1" spans="1:5">
      <c r="A34" s="42"/>
      <c r="B34" s="84" t="s">
        <v>1187</v>
      </c>
      <c r="C34" s="20">
        <v>8227</v>
      </c>
      <c r="D34" s="20">
        <v>24660</v>
      </c>
      <c r="E34" s="70">
        <f t="shared" si="0"/>
        <v>33.3617193836172</v>
      </c>
    </row>
    <row r="35" ht="20.25" customHeight="1" spans="1:5">
      <c r="A35" s="42"/>
      <c r="B35" s="84" t="s">
        <v>1188</v>
      </c>
      <c r="C35" s="20">
        <v>1738</v>
      </c>
      <c r="D35" s="20">
        <v>1954</v>
      </c>
      <c r="E35" s="70">
        <f t="shared" si="0"/>
        <v>88.9457523029683</v>
      </c>
    </row>
    <row r="36" ht="20.25" customHeight="1" spans="1:5">
      <c r="A36" s="42"/>
      <c r="B36" s="84" t="s">
        <v>1189</v>
      </c>
      <c r="C36" s="20">
        <v>0</v>
      </c>
      <c r="D36" s="20">
        <v>0</v>
      </c>
      <c r="E36" s="70">
        <f t="shared" si="0"/>
        <v>0</v>
      </c>
    </row>
    <row r="37" ht="20.25" customHeight="1" spans="1:5">
      <c r="A37" s="42"/>
      <c r="B37" s="84" t="s">
        <v>1190</v>
      </c>
      <c r="C37" s="20">
        <v>10158</v>
      </c>
      <c r="D37" s="20">
        <v>12323</v>
      </c>
      <c r="E37" s="70">
        <f t="shared" si="0"/>
        <v>82.4312261624604</v>
      </c>
    </row>
    <row r="38" ht="20.25" customHeight="1" spans="1:5">
      <c r="A38" s="42"/>
      <c r="B38" s="84" t="s">
        <v>1191</v>
      </c>
      <c r="C38" s="20">
        <v>1553</v>
      </c>
      <c r="D38" s="20">
        <v>3942</v>
      </c>
      <c r="E38" s="70">
        <f t="shared" si="0"/>
        <v>39.3962455606291</v>
      </c>
    </row>
    <row r="39" ht="20.25" customHeight="1" spans="1:5">
      <c r="A39" s="42"/>
      <c r="B39" s="84" t="s">
        <v>1192</v>
      </c>
      <c r="C39" s="20">
        <v>0</v>
      </c>
      <c r="D39" s="20">
        <v>0</v>
      </c>
      <c r="E39" s="70">
        <f t="shared" si="0"/>
        <v>0</v>
      </c>
    </row>
    <row r="40" ht="20.25" customHeight="1" spans="1:5">
      <c r="A40" s="42"/>
      <c r="B40" s="84" t="s">
        <v>1193</v>
      </c>
      <c r="C40" s="20">
        <v>0</v>
      </c>
      <c r="D40" s="20">
        <v>0</v>
      </c>
      <c r="E40" s="70">
        <f t="shared" si="0"/>
        <v>0</v>
      </c>
    </row>
    <row r="41" ht="20.25" customHeight="1" spans="1:5">
      <c r="A41" s="42"/>
      <c r="B41" s="84" t="s">
        <v>1194</v>
      </c>
      <c r="C41" s="20">
        <v>0</v>
      </c>
      <c r="D41" s="20">
        <v>0</v>
      </c>
      <c r="E41" s="70">
        <f t="shared" si="0"/>
        <v>0</v>
      </c>
    </row>
    <row r="42" ht="20.25" customHeight="1" spans="1:5">
      <c r="A42" s="42"/>
      <c r="B42" s="84" t="s">
        <v>1195</v>
      </c>
      <c r="C42" s="20">
        <v>0</v>
      </c>
      <c r="D42" s="20">
        <v>0</v>
      </c>
      <c r="E42" s="70">
        <f t="shared" si="0"/>
        <v>0</v>
      </c>
    </row>
    <row r="43" ht="20.25" customHeight="1" spans="1:5">
      <c r="A43" s="42"/>
      <c r="B43" s="84" t="s">
        <v>1196</v>
      </c>
      <c r="C43" s="20">
        <v>1086</v>
      </c>
      <c r="D43" s="20">
        <v>1427</v>
      </c>
      <c r="E43" s="70">
        <f t="shared" si="0"/>
        <v>76.103714085494</v>
      </c>
    </row>
    <row r="44" ht="20.25" customHeight="1" spans="1:5">
      <c r="A44" s="42"/>
      <c r="B44" s="84" t="s">
        <v>1197</v>
      </c>
      <c r="C44" s="20">
        <v>130</v>
      </c>
      <c r="D44" s="20">
        <v>130</v>
      </c>
      <c r="E44" s="70">
        <f t="shared" si="0"/>
        <v>100</v>
      </c>
    </row>
    <row r="45" ht="20.25" customHeight="1" spans="1:5">
      <c r="A45" s="42"/>
      <c r="B45" s="84" t="s">
        <v>1198</v>
      </c>
      <c r="C45" s="20">
        <v>45</v>
      </c>
      <c r="D45" s="20">
        <v>480</v>
      </c>
      <c r="E45" s="70">
        <f t="shared" si="0"/>
        <v>9.375</v>
      </c>
    </row>
    <row r="46" ht="20.25" customHeight="1" spans="1:5">
      <c r="A46" s="42"/>
      <c r="B46" s="84" t="s">
        <v>1199</v>
      </c>
      <c r="C46" s="20">
        <v>0</v>
      </c>
      <c r="D46" s="20">
        <v>0</v>
      </c>
      <c r="E46" s="70">
        <f t="shared" si="0"/>
        <v>0</v>
      </c>
    </row>
    <row r="47" ht="20.25" customHeight="1" spans="1:5">
      <c r="A47" s="42"/>
      <c r="B47" s="84" t="s">
        <v>1200</v>
      </c>
      <c r="C47" s="20">
        <v>920</v>
      </c>
      <c r="D47" s="20">
        <v>0</v>
      </c>
      <c r="E47" s="70">
        <f t="shared" si="0"/>
        <v>0</v>
      </c>
    </row>
    <row r="48" ht="20.25" customHeight="1" spans="1:5">
      <c r="A48" s="42"/>
      <c r="B48" s="84" t="s">
        <v>1201</v>
      </c>
      <c r="C48" s="20">
        <v>2925</v>
      </c>
      <c r="D48" s="20">
        <v>0</v>
      </c>
      <c r="E48" s="70">
        <f t="shared" si="0"/>
        <v>0</v>
      </c>
    </row>
    <row r="49" ht="20.25" customHeight="1" spans="1:5">
      <c r="A49" s="42"/>
      <c r="B49" s="84" t="s">
        <v>1202</v>
      </c>
      <c r="C49" s="20">
        <v>14120</v>
      </c>
      <c r="D49" s="20">
        <v>0</v>
      </c>
      <c r="E49" s="70">
        <f t="shared" si="0"/>
        <v>0</v>
      </c>
    </row>
    <row r="50" ht="20.25" customHeight="1" spans="1:5">
      <c r="A50" s="42"/>
      <c r="B50" s="84" t="s">
        <v>1203</v>
      </c>
      <c r="C50" s="20">
        <v>2105</v>
      </c>
      <c r="D50" s="20">
        <v>2003</v>
      </c>
      <c r="E50" s="70">
        <f t="shared" si="0"/>
        <v>105.092361457813</v>
      </c>
    </row>
    <row r="51" ht="20.25" customHeight="1" spans="1:5">
      <c r="A51" s="35" t="s">
        <v>305</v>
      </c>
      <c r="B51" s="87" t="s">
        <v>80</v>
      </c>
      <c r="C51" s="20">
        <v>20420</v>
      </c>
      <c r="D51" s="20">
        <v>22827</v>
      </c>
      <c r="E51" s="70">
        <f t="shared" si="0"/>
        <v>89.4554694002716</v>
      </c>
    </row>
    <row r="52" ht="20.25" customHeight="1" spans="1:5">
      <c r="A52" s="42"/>
      <c r="B52" s="84" t="s">
        <v>1204</v>
      </c>
      <c r="C52" s="20">
        <v>637</v>
      </c>
      <c r="D52" s="20">
        <v>1564</v>
      </c>
      <c r="E52" s="70">
        <f t="shared" si="0"/>
        <v>40.7289002557545</v>
      </c>
    </row>
    <row r="53" ht="20.25" customHeight="1" spans="1:5">
      <c r="A53" s="42"/>
      <c r="B53" s="84" t="s">
        <v>1205</v>
      </c>
      <c r="C53" s="20">
        <v>0</v>
      </c>
      <c r="D53" s="20">
        <v>0</v>
      </c>
      <c r="E53" s="70">
        <f t="shared" si="0"/>
        <v>0</v>
      </c>
    </row>
    <row r="54" ht="20.25" customHeight="1" spans="1:5">
      <c r="A54" s="42"/>
      <c r="B54" s="84" t="s">
        <v>1206</v>
      </c>
      <c r="C54" s="20">
        <v>66</v>
      </c>
      <c r="D54" s="20">
        <v>51</v>
      </c>
      <c r="E54" s="70">
        <f t="shared" si="0"/>
        <v>129.411764705882</v>
      </c>
    </row>
    <row r="55" ht="20.25" customHeight="1" spans="1:5">
      <c r="A55" s="42"/>
      <c r="B55" s="84" t="s">
        <v>1207</v>
      </c>
      <c r="C55" s="20">
        <v>2118</v>
      </c>
      <c r="D55" s="20">
        <v>1727</v>
      </c>
      <c r="E55" s="70">
        <f t="shared" si="0"/>
        <v>122.640416907933</v>
      </c>
    </row>
    <row r="56" ht="20.25" customHeight="1" spans="1:5">
      <c r="A56" s="42"/>
      <c r="B56" s="84" t="s">
        <v>1208</v>
      </c>
      <c r="C56" s="20">
        <v>329</v>
      </c>
      <c r="D56" s="20">
        <v>400</v>
      </c>
      <c r="E56" s="70">
        <f t="shared" si="0"/>
        <v>82.25</v>
      </c>
    </row>
    <row r="57" ht="20.25" customHeight="1" spans="1:5">
      <c r="A57" s="42"/>
      <c r="B57" s="84" t="s">
        <v>1209</v>
      </c>
      <c r="C57" s="20">
        <v>86</v>
      </c>
      <c r="D57" s="20">
        <v>202</v>
      </c>
      <c r="E57" s="70">
        <f t="shared" si="0"/>
        <v>42.5742574257426</v>
      </c>
    </row>
    <row r="58" ht="20.25" customHeight="1" spans="1:5">
      <c r="A58" s="42"/>
      <c r="B58" s="84" t="s">
        <v>1210</v>
      </c>
      <c r="C58" s="20">
        <v>161</v>
      </c>
      <c r="D58" s="20">
        <v>36</v>
      </c>
      <c r="E58" s="70">
        <f t="shared" si="0"/>
        <v>447.222222222222</v>
      </c>
    </row>
    <row r="59" ht="20.25" customHeight="1" spans="1:5">
      <c r="A59" s="42"/>
      <c r="B59" s="84" t="s">
        <v>1211</v>
      </c>
      <c r="C59" s="20">
        <v>605</v>
      </c>
      <c r="D59" s="20">
        <v>756</v>
      </c>
      <c r="E59" s="70">
        <f t="shared" si="0"/>
        <v>80.026455026455</v>
      </c>
    </row>
    <row r="60" ht="20.25" customHeight="1" spans="1:5">
      <c r="A60" s="42"/>
      <c r="B60" s="84" t="s">
        <v>1212</v>
      </c>
      <c r="C60" s="20">
        <v>1232</v>
      </c>
      <c r="D60" s="20">
        <v>3850</v>
      </c>
      <c r="E60" s="70">
        <f t="shared" si="0"/>
        <v>32</v>
      </c>
    </row>
    <row r="61" ht="20.25" customHeight="1" spans="1:5">
      <c r="A61" s="42"/>
      <c r="B61" s="84" t="s">
        <v>1213</v>
      </c>
      <c r="C61" s="20">
        <v>498</v>
      </c>
      <c r="D61" s="20">
        <v>251</v>
      </c>
      <c r="E61" s="70">
        <f t="shared" si="0"/>
        <v>198.406374501992</v>
      </c>
    </row>
    <row r="62" ht="20.25" customHeight="1" spans="1:5">
      <c r="A62" s="42"/>
      <c r="B62" s="84" t="s">
        <v>1214</v>
      </c>
      <c r="C62" s="20">
        <v>10</v>
      </c>
      <c r="D62" s="20">
        <v>11</v>
      </c>
      <c r="E62" s="70">
        <f t="shared" si="0"/>
        <v>90.9090909090909</v>
      </c>
    </row>
    <row r="63" ht="20.25" customHeight="1" spans="1:5">
      <c r="A63" s="42"/>
      <c r="B63" s="84" t="s">
        <v>1215</v>
      </c>
      <c r="C63" s="20">
        <v>11688</v>
      </c>
      <c r="D63" s="20">
        <v>11164</v>
      </c>
      <c r="E63" s="70">
        <f t="shared" si="0"/>
        <v>104.69365818703</v>
      </c>
    </row>
    <row r="64" ht="20.25" customHeight="1" spans="1:5">
      <c r="A64" s="42"/>
      <c r="B64" s="84" t="s">
        <v>1216</v>
      </c>
      <c r="C64" s="20">
        <v>1759</v>
      </c>
      <c r="D64" s="20">
        <v>1144</v>
      </c>
      <c r="E64" s="70">
        <f t="shared" si="0"/>
        <v>153.758741258741</v>
      </c>
    </row>
    <row r="65" ht="20.25" customHeight="1" spans="1:5">
      <c r="A65" s="42"/>
      <c r="B65" s="84" t="s">
        <v>1217</v>
      </c>
      <c r="C65" s="20">
        <v>257</v>
      </c>
      <c r="D65" s="20">
        <v>100</v>
      </c>
      <c r="E65" s="70">
        <f t="shared" si="0"/>
        <v>257</v>
      </c>
    </row>
    <row r="66" ht="20.25" customHeight="1" spans="1:5">
      <c r="A66" s="42"/>
      <c r="B66" s="84" t="s">
        <v>1218</v>
      </c>
      <c r="C66" s="20">
        <v>300</v>
      </c>
      <c r="D66" s="20">
        <v>306</v>
      </c>
      <c r="E66" s="70">
        <f t="shared" si="0"/>
        <v>98.0392156862745</v>
      </c>
    </row>
    <row r="67" ht="20.25" customHeight="1" spans="1:5">
      <c r="A67" s="42"/>
      <c r="B67" s="84" t="s">
        <v>1219</v>
      </c>
      <c r="C67" s="20">
        <v>0</v>
      </c>
      <c r="D67" s="20">
        <v>1</v>
      </c>
      <c r="E67" s="70">
        <f t="shared" si="0"/>
        <v>0</v>
      </c>
    </row>
    <row r="68" ht="20.25" customHeight="1" spans="1:5">
      <c r="A68" s="42"/>
      <c r="B68" s="84" t="s">
        <v>1220</v>
      </c>
      <c r="C68" s="20">
        <v>7</v>
      </c>
      <c r="D68" s="20">
        <v>8</v>
      </c>
      <c r="E68" s="70">
        <f t="shared" ref="E68:E76" si="1">IF(D68&lt;&gt;0,(C68/D68)*100,0)</f>
        <v>87.5</v>
      </c>
    </row>
    <row r="69" ht="20.25" customHeight="1" spans="1:5">
      <c r="A69" s="42"/>
      <c r="B69" s="84" t="s">
        <v>1221</v>
      </c>
      <c r="C69" s="20">
        <v>0</v>
      </c>
      <c r="D69" s="20">
        <v>1125</v>
      </c>
      <c r="E69" s="70">
        <f t="shared" si="1"/>
        <v>0</v>
      </c>
    </row>
    <row r="70" ht="20.25" customHeight="1" spans="1:5">
      <c r="A70" s="42"/>
      <c r="B70" s="84" t="s">
        <v>1222</v>
      </c>
      <c r="C70" s="20">
        <v>3</v>
      </c>
      <c r="D70" s="20">
        <v>0</v>
      </c>
      <c r="E70" s="70">
        <f t="shared" si="1"/>
        <v>0</v>
      </c>
    </row>
    <row r="71" ht="20.25" customHeight="1" spans="1:5">
      <c r="A71" s="35"/>
      <c r="B71" s="84" t="s">
        <v>1223</v>
      </c>
      <c r="C71" s="20">
        <v>664</v>
      </c>
      <c r="D71" s="20">
        <v>131</v>
      </c>
      <c r="E71" s="70">
        <f t="shared" si="1"/>
        <v>506.870229007634</v>
      </c>
    </row>
    <row r="72" ht="20.25" customHeight="1" spans="1:5">
      <c r="A72" s="42"/>
      <c r="B72" s="84" t="s">
        <v>1224</v>
      </c>
      <c r="C72" s="20">
        <v>0</v>
      </c>
      <c r="D72" s="20">
        <v>0</v>
      </c>
      <c r="E72" s="70">
        <f t="shared" si="1"/>
        <v>0</v>
      </c>
    </row>
    <row r="73" ht="20.25" customHeight="1" spans="1:5">
      <c r="A73" s="35" t="s">
        <v>324</v>
      </c>
      <c r="B73" s="80" t="s">
        <v>127</v>
      </c>
      <c r="C73" s="20">
        <v>14227</v>
      </c>
      <c r="D73" s="20">
        <v>15072</v>
      </c>
      <c r="E73" s="70">
        <f t="shared" si="1"/>
        <v>94.3935774946922</v>
      </c>
    </row>
    <row r="74" ht="20.25" customHeight="1" spans="1:5">
      <c r="A74" s="35"/>
      <c r="B74" s="81" t="s">
        <v>1225</v>
      </c>
      <c r="C74" s="20">
        <v>5169</v>
      </c>
      <c r="D74" s="20">
        <v>6601</v>
      </c>
      <c r="E74" s="70">
        <f t="shared" si="1"/>
        <v>78.3063172246629</v>
      </c>
    </row>
    <row r="75" ht="20.25" customHeight="1" spans="1:5">
      <c r="A75" s="42"/>
      <c r="B75" s="81" t="s">
        <v>1226</v>
      </c>
      <c r="C75" s="20">
        <v>9058</v>
      </c>
      <c r="D75" s="20">
        <v>8471</v>
      </c>
      <c r="E75" s="70">
        <f t="shared" si="1"/>
        <v>106.929524259237</v>
      </c>
    </row>
    <row r="76" ht="20.25" customHeight="1" spans="1:5">
      <c r="A76" s="42"/>
      <c r="B76" s="80" t="s">
        <v>1227</v>
      </c>
      <c r="C76" s="20">
        <f>C4-C73</f>
        <v>198411</v>
      </c>
      <c r="D76" s="20">
        <f>D4-D73</f>
        <v>181829</v>
      </c>
      <c r="E76" s="70">
        <f t="shared" si="1"/>
        <v>109.119557386336</v>
      </c>
    </row>
  </sheetData>
  <mergeCells count="1">
    <mergeCell ref="A1:E1"/>
  </mergeCells>
  <pageMargins left="0.697916666666667" right="0.697916666666667" top="0.75" bottom="0.75" header="0" footer="0"/>
  <pageSetup paperSize="9" orientation="portrait" blackAndWhite="1" useFirstPageNumber="1"/>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showGridLines="0" zoomScaleSheetLayoutView="60" topLeftCell="A22" workbookViewId="0">
      <selection activeCell="A51" sqref="A51"/>
    </sheetView>
  </sheetViews>
  <sheetFormatPr defaultColWidth="10.2857142857143" defaultRowHeight="14.25" customHeight="1" outlineLevelCol="7"/>
  <cols>
    <col min="1" max="1" width="32.2857142857143" style="86" customWidth="1"/>
    <col min="2" max="8" width="17.8571428571429" style="86" customWidth="1"/>
    <col min="9" max="16384" width="10.2857142857143" customWidth="1"/>
  </cols>
  <sheetData>
    <row r="1" ht="50.25" customHeight="1" spans="1:8">
      <c r="A1" s="69" t="str">
        <f>财政决算公开目录!D8</f>
        <v>5-2022年师宗县一般公共预算收入决算表（本级）</v>
      </c>
      <c r="B1" s="69"/>
      <c r="C1" s="69"/>
      <c r="D1" s="69"/>
      <c r="E1" s="69"/>
      <c r="F1" s="69"/>
      <c r="G1" s="69"/>
      <c r="H1" s="69"/>
    </row>
    <row r="2" ht="20.25" customHeight="1" spans="1:8">
      <c r="A2" s="26"/>
      <c r="B2" s="25"/>
      <c r="C2" s="25"/>
      <c r="D2" s="25"/>
      <c r="E2" s="25"/>
      <c r="H2" s="16" t="s">
        <v>39</v>
      </c>
    </row>
    <row r="3" ht="30" customHeight="1" spans="1:8">
      <c r="A3" s="17" t="s">
        <v>40</v>
      </c>
      <c r="B3" s="18" t="s">
        <v>42</v>
      </c>
      <c r="C3" s="18" t="s">
        <v>43</v>
      </c>
      <c r="D3" s="18" t="s">
        <v>44</v>
      </c>
      <c r="E3" s="18" t="s">
        <v>45</v>
      </c>
      <c r="F3" s="18" t="s">
        <v>47</v>
      </c>
      <c r="G3" s="18" t="s">
        <v>48</v>
      </c>
      <c r="H3" s="18" t="s">
        <v>49</v>
      </c>
    </row>
    <row r="4" ht="20.25" customHeight="1" spans="1:8">
      <c r="A4" s="42" t="s">
        <v>50</v>
      </c>
      <c r="B4" s="20">
        <v>58340</v>
      </c>
      <c r="C4" s="20">
        <v>52718</v>
      </c>
      <c r="D4" s="20">
        <v>49895</v>
      </c>
      <c r="E4" s="20">
        <v>52718</v>
      </c>
      <c r="F4" s="70">
        <f t="shared" ref="F4:F29" si="0">IF(B4&lt;&gt;0,(E4/B4)*100,0)</f>
        <v>90.363387041481</v>
      </c>
      <c r="G4" s="70">
        <f t="shared" ref="G4:G29" si="1">IF(C4&lt;&gt;0,(E4/C4)*100,0)</f>
        <v>100</v>
      </c>
      <c r="H4" s="70">
        <f t="shared" ref="H4:H29" si="2">IF(D4&lt;&gt;0,(E4/D4)*100,0)</f>
        <v>105.657881551258</v>
      </c>
    </row>
    <row r="5" ht="20.25" customHeight="1" spans="1:8">
      <c r="A5" s="42" t="s">
        <v>51</v>
      </c>
      <c r="B5" s="20">
        <v>23500</v>
      </c>
      <c r="C5" s="20">
        <v>16342</v>
      </c>
      <c r="D5" s="20">
        <v>18946</v>
      </c>
      <c r="E5" s="20">
        <v>16341</v>
      </c>
      <c r="F5" s="70">
        <f t="shared" si="0"/>
        <v>69.536170212766</v>
      </c>
      <c r="G5" s="70">
        <f t="shared" si="1"/>
        <v>99.9938807979439</v>
      </c>
      <c r="H5" s="70">
        <f t="shared" si="2"/>
        <v>86.2503958619234</v>
      </c>
    </row>
    <row r="6" ht="20.25" customHeight="1" spans="1:8">
      <c r="A6" s="42" t="s">
        <v>52</v>
      </c>
      <c r="B6" s="20">
        <v>1200</v>
      </c>
      <c r="C6" s="20">
        <v>785</v>
      </c>
      <c r="D6" s="20">
        <v>998</v>
      </c>
      <c r="E6" s="20">
        <v>785</v>
      </c>
      <c r="F6" s="70">
        <f t="shared" si="0"/>
        <v>65.4166666666667</v>
      </c>
      <c r="G6" s="70">
        <f t="shared" si="1"/>
        <v>100</v>
      </c>
      <c r="H6" s="70">
        <f t="shared" si="2"/>
        <v>78.6573146292585</v>
      </c>
    </row>
    <row r="7" ht="20.25" customHeight="1" spans="1:8">
      <c r="A7" s="42" t="s">
        <v>53</v>
      </c>
      <c r="B7" s="20">
        <v>0</v>
      </c>
      <c r="C7" s="20">
        <v>0</v>
      </c>
      <c r="D7" s="20">
        <v>0</v>
      </c>
      <c r="E7" s="20">
        <v>0</v>
      </c>
      <c r="F7" s="70">
        <f t="shared" si="0"/>
        <v>0</v>
      </c>
      <c r="G7" s="70">
        <f t="shared" si="1"/>
        <v>0</v>
      </c>
      <c r="H7" s="70">
        <f t="shared" si="2"/>
        <v>0</v>
      </c>
    </row>
    <row r="8" ht="20.25" customHeight="1" spans="1:8">
      <c r="A8" s="42" t="s">
        <v>54</v>
      </c>
      <c r="B8" s="20">
        <v>500</v>
      </c>
      <c r="C8" s="20">
        <v>902</v>
      </c>
      <c r="D8" s="20">
        <v>448</v>
      </c>
      <c r="E8" s="20">
        <v>902</v>
      </c>
      <c r="F8" s="70">
        <f t="shared" si="0"/>
        <v>180.4</v>
      </c>
      <c r="G8" s="70">
        <f t="shared" si="1"/>
        <v>100</v>
      </c>
      <c r="H8" s="70">
        <f t="shared" si="2"/>
        <v>201.339285714286</v>
      </c>
    </row>
    <row r="9" ht="20.25" customHeight="1" spans="1:8">
      <c r="A9" s="42" t="s">
        <v>55</v>
      </c>
      <c r="B9" s="20">
        <v>1300</v>
      </c>
      <c r="C9" s="20">
        <v>1403</v>
      </c>
      <c r="D9" s="20">
        <v>1210</v>
      </c>
      <c r="E9" s="20">
        <v>1403</v>
      </c>
      <c r="F9" s="70">
        <f t="shared" si="0"/>
        <v>107.923076923077</v>
      </c>
      <c r="G9" s="70">
        <f t="shared" si="1"/>
        <v>100</v>
      </c>
      <c r="H9" s="70">
        <f t="shared" si="2"/>
        <v>115.950413223141</v>
      </c>
    </row>
    <row r="10" ht="20.25" customHeight="1" spans="1:8">
      <c r="A10" s="42" t="s">
        <v>56</v>
      </c>
      <c r="B10" s="20">
        <v>3900</v>
      </c>
      <c r="C10" s="20">
        <v>1954</v>
      </c>
      <c r="D10" s="20">
        <v>2140</v>
      </c>
      <c r="E10" s="20">
        <v>1954</v>
      </c>
      <c r="F10" s="70">
        <f t="shared" si="0"/>
        <v>50.1025641025641</v>
      </c>
      <c r="G10" s="70">
        <f t="shared" si="1"/>
        <v>100</v>
      </c>
      <c r="H10" s="70">
        <f t="shared" si="2"/>
        <v>91.3084112149533</v>
      </c>
    </row>
    <row r="11" ht="20.25" customHeight="1" spans="1:8">
      <c r="A11" s="42" t="s">
        <v>57</v>
      </c>
      <c r="B11" s="20">
        <v>1500</v>
      </c>
      <c r="C11" s="20">
        <v>1748</v>
      </c>
      <c r="D11" s="20">
        <v>1298</v>
      </c>
      <c r="E11" s="20">
        <v>1749</v>
      </c>
      <c r="F11" s="70">
        <f t="shared" si="0"/>
        <v>116.6</v>
      </c>
      <c r="G11" s="70">
        <f t="shared" si="1"/>
        <v>100.057208237986</v>
      </c>
      <c r="H11" s="70">
        <f t="shared" si="2"/>
        <v>134.745762711864</v>
      </c>
    </row>
    <row r="12" ht="20.25" customHeight="1" spans="1:8">
      <c r="A12" s="42" t="s">
        <v>58</v>
      </c>
      <c r="B12" s="20">
        <v>1600</v>
      </c>
      <c r="C12" s="20">
        <v>975</v>
      </c>
      <c r="D12" s="20">
        <v>570</v>
      </c>
      <c r="E12" s="20">
        <v>975</v>
      </c>
      <c r="F12" s="70">
        <f t="shared" si="0"/>
        <v>60.9375</v>
      </c>
      <c r="G12" s="70">
        <f t="shared" si="1"/>
        <v>100</v>
      </c>
      <c r="H12" s="70">
        <f t="shared" si="2"/>
        <v>171.052631578947</v>
      </c>
    </row>
    <row r="13" ht="20.25" customHeight="1" spans="1:8">
      <c r="A13" s="42" t="s">
        <v>59</v>
      </c>
      <c r="B13" s="20">
        <v>2200</v>
      </c>
      <c r="C13" s="20">
        <v>2057</v>
      </c>
      <c r="D13" s="20">
        <v>2029</v>
      </c>
      <c r="E13" s="20">
        <v>2057</v>
      </c>
      <c r="F13" s="70">
        <f t="shared" si="0"/>
        <v>93.5</v>
      </c>
      <c r="G13" s="70">
        <f t="shared" si="1"/>
        <v>100</v>
      </c>
      <c r="H13" s="70">
        <f t="shared" si="2"/>
        <v>101.379990142928</v>
      </c>
    </row>
    <row r="14" ht="20.25" customHeight="1" spans="1:8">
      <c r="A14" s="42" t="s">
        <v>60</v>
      </c>
      <c r="B14" s="20">
        <v>1900</v>
      </c>
      <c r="C14" s="20">
        <v>2189</v>
      </c>
      <c r="D14" s="20">
        <v>1710</v>
      </c>
      <c r="E14" s="20">
        <v>2189</v>
      </c>
      <c r="F14" s="70">
        <f t="shared" si="0"/>
        <v>115.210526315789</v>
      </c>
      <c r="G14" s="70">
        <f t="shared" si="1"/>
        <v>100</v>
      </c>
      <c r="H14" s="70">
        <f t="shared" si="2"/>
        <v>128.011695906433</v>
      </c>
    </row>
    <row r="15" ht="20.25" customHeight="1" spans="1:8">
      <c r="A15" s="42" t="s">
        <v>61</v>
      </c>
      <c r="B15" s="20">
        <v>1500</v>
      </c>
      <c r="C15" s="20">
        <v>1515</v>
      </c>
      <c r="D15" s="20">
        <v>1422</v>
      </c>
      <c r="E15" s="20">
        <v>1515</v>
      </c>
      <c r="F15" s="70">
        <f t="shared" si="0"/>
        <v>101</v>
      </c>
      <c r="G15" s="70">
        <f t="shared" si="1"/>
        <v>100</v>
      </c>
      <c r="H15" s="70">
        <f t="shared" si="2"/>
        <v>106.540084388186</v>
      </c>
    </row>
    <row r="16" ht="20.25" customHeight="1" spans="1:8">
      <c r="A16" s="42" t="s">
        <v>62</v>
      </c>
      <c r="B16" s="20">
        <v>460</v>
      </c>
      <c r="C16" s="20">
        <v>824</v>
      </c>
      <c r="D16" s="20">
        <v>364</v>
      </c>
      <c r="E16" s="20">
        <v>824</v>
      </c>
      <c r="F16" s="70">
        <f t="shared" si="0"/>
        <v>179.130434782609</v>
      </c>
      <c r="G16" s="70">
        <f t="shared" si="1"/>
        <v>100</v>
      </c>
      <c r="H16" s="70">
        <f t="shared" si="2"/>
        <v>226.373626373626</v>
      </c>
    </row>
    <row r="17" ht="20.25" customHeight="1" spans="1:8">
      <c r="A17" s="42" t="s">
        <v>63</v>
      </c>
      <c r="B17" s="20">
        <v>1800</v>
      </c>
      <c r="C17" s="20">
        <v>2869</v>
      </c>
      <c r="D17" s="20">
        <v>1677</v>
      </c>
      <c r="E17" s="20">
        <v>2869</v>
      </c>
      <c r="F17" s="70">
        <f t="shared" si="0"/>
        <v>159.388888888889</v>
      </c>
      <c r="G17" s="70">
        <f t="shared" si="1"/>
        <v>100</v>
      </c>
      <c r="H17" s="70">
        <f t="shared" si="2"/>
        <v>171.079308288611</v>
      </c>
    </row>
    <row r="18" ht="20.25" customHeight="1" spans="1:8">
      <c r="A18" s="42" t="s">
        <v>64</v>
      </c>
      <c r="B18" s="20">
        <v>16500</v>
      </c>
      <c r="C18" s="20">
        <v>18750</v>
      </c>
      <c r="D18" s="20">
        <v>16635</v>
      </c>
      <c r="E18" s="20">
        <v>18750</v>
      </c>
      <c r="F18" s="70">
        <f t="shared" si="0"/>
        <v>113.636363636364</v>
      </c>
      <c r="G18" s="70">
        <f t="shared" si="1"/>
        <v>100</v>
      </c>
      <c r="H18" s="70">
        <f t="shared" si="2"/>
        <v>112.714156898106</v>
      </c>
    </row>
    <row r="19" ht="20.25" customHeight="1" spans="1:8">
      <c r="A19" s="42" t="s">
        <v>65</v>
      </c>
      <c r="B19" s="20">
        <v>450</v>
      </c>
      <c r="C19" s="20">
        <v>371</v>
      </c>
      <c r="D19" s="20">
        <v>423</v>
      </c>
      <c r="E19" s="20">
        <v>371</v>
      </c>
      <c r="F19" s="70">
        <f t="shared" si="0"/>
        <v>82.4444444444444</v>
      </c>
      <c r="G19" s="70">
        <f t="shared" si="1"/>
        <v>100</v>
      </c>
      <c r="H19" s="70">
        <f t="shared" si="2"/>
        <v>87.7068557919622</v>
      </c>
    </row>
    <row r="20" ht="20.25" customHeight="1" spans="1:8">
      <c r="A20" s="42" t="s">
        <v>66</v>
      </c>
      <c r="B20" s="20">
        <v>30</v>
      </c>
      <c r="C20" s="20">
        <v>34</v>
      </c>
      <c r="D20" s="20">
        <v>25</v>
      </c>
      <c r="E20" s="20">
        <v>34</v>
      </c>
      <c r="F20" s="70">
        <f t="shared" si="0"/>
        <v>113.333333333333</v>
      </c>
      <c r="G20" s="70">
        <f t="shared" si="1"/>
        <v>100</v>
      </c>
      <c r="H20" s="70">
        <f t="shared" si="2"/>
        <v>136</v>
      </c>
    </row>
    <row r="21" ht="20.25" customHeight="1" spans="1:8">
      <c r="A21" s="42" t="s">
        <v>67</v>
      </c>
      <c r="B21" s="20">
        <v>24660</v>
      </c>
      <c r="C21" s="20">
        <v>30936</v>
      </c>
      <c r="D21" s="20">
        <v>27707</v>
      </c>
      <c r="E21" s="20">
        <v>30936</v>
      </c>
      <c r="F21" s="70">
        <f t="shared" si="0"/>
        <v>125.450121654501</v>
      </c>
      <c r="G21" s="70">
        <f t="shared" si="1"/>
        <v>100</v>
      </c>
      <c r="H21" s="70">
        <f t="shared" si="2"/>
        <v>111.654094633125</v>
      </c>
    </row>
    <row r="22" ht="20.25" customHeight="1" spans="1:8">
      <c r="A22" s="42" t="s">
        <v>68</v>
      </c>
      <c r="B22" s="20">
        <v>2900</v>
      </c>
      <c r="C22" s="20">
        <v>12417</v>
      </c>
      <c r="D22" s="20">
        <v>1945</v>
      </c>
      <c r="E22" s="20">
        <v>12417</v>
      </c>
      <c r="F22" s="70">
        <f t="shared" si="0"/>
        <v>428.172413793103</v>
      </c>
      <c r="G22" s="70">
        <f t="shared" si="1"/>
        <v>100</v>
      </c>
      <c r="H22" s="70">
        <f t="shared" si="2"/>
        <v>638.40616966581</v>
      </c>
    </row>
    <row r="23" ht="20.25" customHeight="1" spans="1:8">
      <c r="A23" s="42" t="s">
        <v>69</v>
      </c>
      <c r="B23" s="20">
        <v>2600</v>
      </c>
      <c r="C23" s="20">
        <v>9397</v>
      </c>
      <c r="D23" s="20">
        <v>2417</v>
      </c>
      <c r="E23" s="20">
        <v>9397</v>
      </c>
      <c r="F23" s="70">
        <f t="shared" si="0"/>
        <v>361.423076923077</v>
      </c>
      <c r="G23" s="70">
        <f t="shared" si="1"/>
        <v>100</v>
      </c>
      <c r="H23" s="70">
        <f t="shared" si="2"/>
        <v>388.787753413322</v>
      </c>
    </row>
    <row r="24" ht="20.25" customHeight="1" spans="1:8">
      <c r="A24" s="42" t="s">
        <v>70</v>
      </c>
      <c r="B24" s="20">
        <v>8000</v>
      </c>
      <c r="C24" s="20">
        <v>4843</v>
      </c>
      <c r="D24" s="20">
        <v>6918</v>
      </c>
      <c r="E24" s="20">
        <v>4843</v>
      </c>
      <c r="F24" s="70">
        <f t="shared" si="0"/>
        <v>60.5375</v>
      </c>
      <c r="G24" s="70">
        <f t="shared" si="1"/>
        <v>100</v>
      </c>
      <c r="H24" s="70">
        <f t="shared" si="2"/>
        <v>70.0057820179243</v>
      </c>
    </row>
    <row r="25" ht="20.25" customHeight="1" spans="1:8">
      <c r="A25" s="42" t="s">
        <v>71</v>
      </c>
      <c r="B25" s="20">
        <v>0</v>
      </c>
      <c r="C25" s="20">
        <v>0</v>
      </c>
      <c r="D25" s="20">
        <v>39</v>
      </c>
      <c r="E25" s="20">
        <v>0</v>
      </c>
      <c r="F25" s="70">
        <f t="shared" si="0"/>
        <v>0</v>
      </c>
      <c r="G25" s="70">
        <f t="shared" si="1"/>
        <v>0</v>
      </c>
      <c r="H25" s="70">
        <f t="shared" si="2"/>
        <v>0</v>
      </c>
    </row>
    <row r="26" ht="20.25" customHeight="1" spans="1:8">
      <c r="A26" s="42" t="s">
        <v>72</v>
      </c>
      <c r="B26" s="20">
        <v>9460</v>
      </c>
      <c r="C26" s="20">
        <v>2538</v>
      </c>
      <c r="D26" s="20">
        <v>15194</v>
      </c>
      <c r="E26" s="20">
        <v>2538</v>
      </c>
      <c r="F26" s="70">
        <f t="shared" si="0"/>
        <v>26.8287526427061</v>
      </c>
      <c r="G26" s="70">
        <f t="shared" si="1"/>
        <v>100</v>
      </c>
      <c r="H26" s="70">
        <f t="shared" si="2"/>
        <v>16.7039620902988</v>
      </c>
    </row>
    <row r="27" ht="20.25" customHeight="1" spans="1:8">
      <c r="A27" s="42" t="s">
        <v>73</v>
      </c>
      <c r="B27" s="20">
        <v>0</v>
      </c>
      <c r="C27" s="20">
        <v>0</v>
      </c>
      <c r="D27" s="20">
        <v>0</v>
      </c>
      <c r="E27" s="20">
        <v>0</v>
      </c>
      <c r="F27" s="70">
        <f t="shared" si="0"/>
        <v>0</v>
      </c>
      <c r="G27" s="70">
        <f t="shared" si="1"/>
        <v>0</v>
      </c>
      <c r="H27" s="70">
        <f t="shared" si="2"/>
        <v>0</v>
      </c>
    </row>
    <row r="28" ht="20.25" customHeight="1" spans="1:8">
      <c r="A28" s="42" t="s">
        <v>74</v>
      </c>
      <c r="B28" s="20">
        <v>300</v>
      </c>
      <c r="C28" s="20">
        <v>538</v>
      </c>
      <c r="D28" s="20">
        <v>210</v>
      </c>
      <c r="E28" s="20">
        <v>538</v>
      </c>
      <c r="F28" s="70">
        <f t="shared" si="0"/>
        <v>179.333333333333</v>
      </c>
      <c r="G28" s="70">
        <f t="shared" si="1"/>
        <v>100</v>
      </c>
      <c r="H28" s="70">
        <f t="shared" si="2"/>
        <v>256.190476190476</v>
      </c>
    </row>
    <row r="29" ht="20.25" customHeight="1" spans="1:8">
      <c r="A29" s="42" t="s">
        <v>75</v>
      </c>
      <c r="B29" s="20">
        <v>1400</v>
      </c>
      <c r="C29" s="20">
        <v>1203</v>
      </c>
      <c r="D29" s="20">
        <v>984</v>
      </c>
      <c r="E29" s="20">
        <v>1203</v>
      </c>
      <c r="F29" s="70">
        <f t="shared" si="0"/>
        <v>85.9285714285714</v>
      </c>
      <c r="G29" s="70">
        <f t="shared" si="1"/>
        <v>100</v>
      </c>
      <c r="H29" s="70">
        <f t="shared" si="2"/>
        <v>122.256097560976</v>
      </c>
    </row>
    <row r="30" ht="20.25" customHeight="1" spans="1:8">
      <c r="A30" s="42"/>
      <c r="B30" s="20">
        <v>0</v>
      </c>
      <c r="C30" s="20">
        <v>0</v>
      </c>
      <c r="D30" s="20">
        <v>0</v>
      </c>
      <c r="E30" s="20">
        <v>0</v>
      </c>
      <c r="F30" s="70">
        <v>0</v>
      </c>
      <c r="G30" s="70">
        <v>0</v>
      </c>
      <c r="H30" s="70">
        <v>0</v>
      </c>
    </row>
    <row r="31" ht="20.25" customHeight="1" spans="1:8">
      <c r="A31" s="35" t="s">
        <v>76</v>
      </c>
      <c r="B31" s="20">
        <v>83000</v>
      </c>
      <c r="C31" s="20">
        <v>83654</v>
      </c>
      <c r="D31" s="20">
        <v>77602</v>
      </c>
      <c r="E31" s="20">
        <v>83654</v>
      </c>
      <c r="F31" s="70">
        <f>IF(B31&lt;&gt;0,(E31/B31)*100,0)</f>
        <v>100.787951807229</v>
      </c>
      <c r="G31" s="70">
        <f>IF(C31&lt;&gt;0,(E31/C31)*100,0)</f>
        <v>100</v>
      </c>
      <c r="H31" s="70">
        <f>IF(D31&lt;&gt;0,(E31/D31)*100,0)</f>
        <v>107.798768072988</v>
      </c>
    </row>
    <row r="32" ht="20.25" customHeight="1" spans="1:8">
      <c r="A32" s="42"/>
      <c r="B32" s="75">
        <v>0</v>
      </c>
      <c r="C32" s="75">
        <v>0</v>
      </c>
      <c r="D32" s="75">
        <v>0</v>
      </c>
      <c r="E32" s="75">
        <v>0</v>
      </c>
      <c r="F32" s="76">
        <v>0</v>
      </c>
      <c r="G32" s="76">
        <v>0</v>
      </c>
      <c r="H32" s="70">
        <v>0</v>
      </c>
    </row>
    <row r="33" ht="20.25" customHeight="1" spans="1:8">
      <c r="A33" s="19" t="s">
        <v>77</v>
      </c>
      <c r="B33" s="20">
        <v>0</v>
      </c>
      <c r="C33" s="20">
        <v>0</v>
      </c>
      <c r="D33" s="20">
        <v>196901</v>
      </c>
      <c r="E33" s="20">
        <v>212638</v>
      </c>
      <c r="F33" s="70">
        <f t="shared" ref="F33:F50" si="3">IF(B33&lt;&gt;0,(E33/B33)*100,0)</f>
        <v>0</v>
      </c>
      <c r="G33" s="70">
        <f t="shared" ref="G33:G50" si="4">IF(C33&lt;&gt;0,(E33/C33)*100,0)</f>
        <v>0</v>
      </c>
      <c r="H33" s="70">
        <f t="shared" ref="H33:H50" si="5">IF(D33&lt;&gt;0,(E33/D33)*100,0)</f>
        <v>107.992341328891</v>
      </c>
    </row>
    <row r="34" ht="20.25" customHeight="1" spans="1:8">
      <c r="A34" s="19" t="s">
        <v>78</v>
      </c>
      <c r="B34" s="20">
        <v>0</v>
      </c>
      <c r="C34" s="20">
        <v>0</v>
      </c>
      <c r="D34" s="20">
        <v>665</v>
      </c>
      <c r="E34" s="20">
        <v>1197</v>
      </c>
      <c r="F34" s="70">
        <f t="shared" si="3"/>
        <v>0</v>
      </c>
      <c r="G34" s="70">
        <f t="shared" si="4"/>
        <v>0</v>
      </c>
      <c r="H34" s="70">
        <f t="shared" si="5"/>
        <v>180</v>
      </c>
    </row>
    <row r="35" ht="20.25" customHeight="1" spans="1:8">
      <c r="A35" s="19" t="s">
        <v>79</v>
      </c>
      <c r="B35" s="20">
        <v>0</v>
      </c>
      <c r="C35" s="20">
        <v>0</v>
      </c>
      <c r="D35" s="20">
        <v>173409</v>
      </c>
      <c r="E35" s="20">
        <v>191021</v>
      </c>
      <c r="F35" s="70">
        <f t="shared" si="3"/>
        <v>0</v>
      </c>
      <c r="G35" s="70">
        <f t="shared" si="4"/>
        <v>0</v>
      </c>
      <c r="H35" s="70">
        <f t="shared" si="5"/>
        <v>110.156335599652</v>
      </c>
    </row>
    <row r="36" ht="20.25" customHeight="1" spans="1:8">
      <c r="A36" s="19" t="s">
        <v>80</v>
      </c>
      <c r="B36" s="20">
        <v>0</v>
      </c>
      <c r="C36" s="20">
        <v>0</v>
      </c>
      <c r="D36" s="20">
        <v>22827</v>
      </c>
      <c r="E36" s="20">
        <v>20420</v>
      </c>
      <c r="F36" s="70">
        <f t="shared" si="3"/>
        <v>0</v>
      </c>
      <c r="G36" s="70">
        <f t="shared" si="4"/>
        <v>0</v>
      </c>
      <c r="H36" s="70">
        <f t="shared" si="5"/>
        <v>89.4554694002716</v>
      </c>
    </row>
    <row r="37" ht="20.25" customHeight="1" spans="1:8">
      <c r="A37" s="42" t="s">
        <v>81</v>
      </c>
      <c r="B37" s="20">
        <v>0</v>
      </c>
      <c r="C37" s="20">
        <v>0</v>
      </c>
      <c r="D37" s="20">
        <v>0</v>
      </c>
      <c r="E37" s="20">
        <v>0</v>
      </c>
      <c r="F37" s="70">
        <f t="shared" si="3"/>
        <v>0</v>
      </c>
      <c r="G37" s="70">
        <f t="shared" si="4"/>
        <v>0</v>
      </c>
      <c r="H37" s="70">
        <f t="shared" si="5"/>
        <v>0</v>
      </c>
    </row>
    <row r="38" ht="20.25" customHeight="1" spans="1:8">
      <c r="A38" s="42" t="s">
        <v>82</v>
      </c>
      <c r="B38" s="20">
        <v>0</v>
      </c>
      <c r="C38" s="20">
        <v>0</v>
      </c>
      <c r="D38" s="20">
        <v>0</v>
      </c>
      <c r="E38" s="20">
        <v>0</v>
      </c>
      <c r="F38" s="70">
        <f t="shared" si="3"/>
        <v>0</v>
      </c>
      <c r="G38" s="70">
        <f t="shared" si="4"/>
        <v>0</v>
      </c>
      <c r="H38" s="70">
        <f t="shared" si="5"/>
        <v>0</v>
      </c>
    </row>
    <row r="39" ht="20.25" customHeight="1" spans="1:8">
      <c r="A39" s="42" t="s">
        <v>83</v>
      </c>
      <c r="B39" s="20">
        <v>0</v>
      </c>
      <c r="C39" s="20">
        <v>0</v>
      </c>
      <c r="D39" s="20">
        <v>0</v>
      </c>
      <c r="E39" s="20">
        <v>0</v>
      </c>
      <c r="F39" s="70">
        <f t="shared" si="3"/>
        <v>0</v>
      </c>
      <c r="G39" s="70">
        <f t="shared" si="4"/>
        <v>0</v>
      </c>
      <c r="H39" s="70">
        <f t="shared" si="5"/>
        <v>0</v>
      </c>
    </row>
    <row r="40" ht="20.25" customHeight="1" spans="1:8">
      <c r="A40" s="42" t="s">
        <v>84</v>
      </c>
      <c r="B40" s="20">
        <v>0</v>
      </c>
      <c r="C40" s="20">
        <v>0</v>
      </c>
      <c r="D40" s="20">
        <v>36297</v>
      </c>
      <c r="E40" s="20">
        <v>14496</v>
      </c>
      <c r="F40" s="70">
        <f t="shared" si="3"/>
        <v>0</v>
      </c>
      <c r="G40" s="70">
        <f t="shared" si="4"/>
        <v>0</v>
      </c>
      <c r="H40" s="70">
        <f t="shared" si="5"/>
        <v>39.9371848913133</v>
      </c>
    </row>
    <row r="41" ht="20.25" customHeight="1" spans="1:8">
      <c r="A41" s="42" t="s">
        <v>85</v>
      </c>
      <c r="B41" s="20">
        <v>0</v>
      </c>
      <c r="C41" s="20">
        <v>0</v>
      </c>
      <c r="D41" s="20">
        <v>0</v>
      </c>
      <c r="E41" s="20">
        <v>0</v>
      </c>
      <c r="F41" s="70">
        <f t="shared" si="3"/>
        <v>0</v>
      </c>
      <c r="G41" s="70">
        <f t="shared" si="4"/>
        <v>0</v>
      </c>
      <c r="H41" s="70">
        <f t="shared" si="5"/>
        <v>0</v>
      </c>
    </row>
    <row r="42" ht="20.25" customHeight="1" spans="1:8">
      <c r="A42" s="42" t="s">
        <v>86</v>
      </c>
      <c r="B42" s="20">
        <v>0</v>
      </c>
      <c r="C42" s="20">
        <v>0</v>
      </c>
      <c r="D42" s="20">
        <v>20600</v>
      </c>
      <c r="E42" s="20">
        <v>11300</v>
      </c>
      <c r="F42" s="70">
        <f t="shared" si="3"/>
        <v>0</v>
      </c>
      <c r="G42" s="70">
        <f t="shared" si="4"/>
        <v>0</v>
      </c>
      <c r="H42" s="70">
        <f t="shared" si="5"/>
        <v>54.8543689320388</v>
      </c>
    </row>
    <row r="43" ht="20.25" customHeight="1" spans="1:8">
      <c r="A43" s="42" t="s">
        <v>87</v>
      </c>
      <c r="B43" s="20">
        <v>0</v>
      </c>
      <c r="C43" s="20">
        <v>0</v>
      </c>
      <c r="D43" s="20">
        <v>0</v>
      </c>
      <c r="E43" s="20">
        <v>0</v>
      </c>
      <c r="F43" s="70">
        <f t="shared" si="3"/>
        <v>0</v>
      </c>
      <c r="G43" s="70">
        <f t="shared" si="4"/>
        <v>0</v>
      </c>
      <c r="H43" s="70">
        <f t="shared" si="5"/>
        <v>0</v>
      </c>
    </row>
    <row r="44" ht="20.25" customHeight="1" spans="1:8">
      <c r="A44" s="42" t="s">
        <v>88</v>
      </c>
      <c r="B44" s="20">
        <v>0</v>
      </c>
      <c r="C44" s="20">
        <v>0</v>
      </c>
      <c r="D44" s="20">
        <v>0</v>
      </c>
      <c r="E44" s="20">
        <v>0</v>
      </c>
      <c r="F44" s="70">
        <f t="shared" si="3"/>
        <v>0</v>
      </c>
      <c r="G44" s="70">
        <f t="shared" si="4"/>
        <v>0</v>
      </c>
      <c r="H44" s="70">
        <f t="shared" si="5"/>
        <v>0</v>
      </c>
    </row>
    <row r="45" ht="20.25" customHeight="1" spans="1:8">
      <c r="A45" s="42" t="s">
        <v>89</v>
      </c>
      <c r="B45" s="20">
        <v>0</v>
      </c>
      <c r="C45" s="20">
        <v>0</v>
      </c>
      <c r="D45" s="20">
        <v>0</v>
      </c>
      <c r="E45" s="20">
        <v>0</v>
      </c>
      <c r="F45" s="70">
        <f t="shared" si="3"/>
        <v>0</v>
      </c>
      <c r="G45" s="70">
        <f t="shared" si="4"/>
        <v>0</v>
      </c>
      <c r="H45" s="70">
        <f t="shared" si="5"/>
        <v>0</v>
      </c>
    </row>
    <row r="46" ht="20.25" customHeight="1" spans="1:8">
      <c r="A46" s="42" t="s">
        <v>90</v>
      </c>
      <c r="B46" s="20">
        <v>0</v>
      </c>
      <c r="C46" s="20">
        <v>0</v>
      </c>
      <c r="D46" s="20">
        <v>2274</v>
      </c>
      <c r="E46" s="20">
        <v>2</v>
      </c>
      <c r="F46" s="70">
        <f t="shared" si="3"/>
        <v>0</v>
      </c>
      <c r="G46" s="70">
        <f t="shared" si="4"/>
        <v>0</v>
      </c>
      <c r="H46" s="70">
        <f t="shared" si="5"/>
        <v>0.0879507475813544</v>
      </c>
    </row>
    <row r="47" ht="20.25" customHeight="1" spans="1:8">
      <c r="A47" s="42" t="s">
        <v>91</v>
      </c>
      <c r="B47" s="20">
        <v>0</v>
      </c>
      <c r="C47" s="20">
        <v>0</v>
      </c>
      <c r="D47" s="20">
        <v>0</v>
      </c>
      <c r="E47" s="20">
        <v>0</v>
      </c>
      <c r="F47" s="70">
        <f t="shared" si="3"/>
        <v>0</v>
      </c>
      <c r="G47" s="70">
        <f t="shared" si="4"/>
        <v>0</v>
      </c>
      <c r="H47" s="70">
        <f t="shared" si="5"/>
        <v>0</v>
      </c>
    </row>
    <row r="48" ht="20.25" customHeight="1" spans="1:8">
      <c r="A48" s="42" t="s">
        <v>92</v>
      </c>
      <c r="B48" s="20">
        <v>0</v>
      </c>
      <c r="C48" s="20">
        <v>0</v>
      </c>
      <c r="D48" s="20">
        <v>0</v>
      </c>
      <c r="E48" s="20">
        <v>0</v>
      </c>
      <c r="F48" s="70">
        <f t="shared" si="3"/>
        <v>0</v>
      </c>
      <c r="G48" s="70">
        <f t="shared" si="4"/>
        <v>0</v>
      </c>
      <c r="H48" s="70">
        <f t="shared" si="5"/>
        <v>0</v>
      </c>
    </row>
    <row r="49" ht="20.25" customHeight="1" spans="1:8">
      <c r="A49" s="42" t="s">
        <v>93</v>
      </c>
      <c r="B49" s="20">
        <v>0</v>
      </c>
      <c r="C49" s="20">
        <v>0</v>
      </c>
      <c r="D49" s="20">
        <v>0</v>
      </c>
      <c r="E49" s="20">
        <v>0</v>
      </c>
      <c r="F49" s="70">
        <f t="shared" si="3"/>
        <v>0</v>
      </c>
      <c r="G49" s="70">
        <f t="shared" si="4"/>
        <v>0</v>
      </c>
      <c r="H49" s="70">
        <f t="shared" si="5"/>
        <v>0</v>
      </c>
    </row>
    <row r="50" ht="20.25" customHeight="1" spans="1:8">
      <c r="A50" s="44" t="s">
        <v>94</v>
      </c>
      <c r="B50" s="20">
        <v>0</v>
      </c>
      <c r="C50" s="20">
        <v>0</v>
      </c>
      <c r="D50" s="20">
        <v>333674</v>
      </c>
      <c r="E50" s="20">
        <v>322090</v>
      </c>
      <c r="F50" s="70">
        <f t="shared" si="3"/>
        <v>0</v>
      </c>
      <c r="G50" s="70">
        <f t="shared" si="4"/>
        <v>0</v>
      </c>
      <c r="H50" s="70">
        <f t="shared" si="5"/>
        <v>96.5283480283151</v>
      </c>
    </row>
    <row r="51" customHeight="1" spans="1:1">
      <c r="A51" s="26" t="s">
        <v>1228</v>
      </c>
    </row>
  </sheetData>
  <mergeCells count="1">
    <mergeCell ref="A1:H1"/>
  </mergeCells>
  <pageMargins left="0.697916666666667" right="0.697916666666667" top="0.75" bottom="0.75" header="0" footer="0"/>
  <pageSetup paperSize="9" orientation="portrait" blackAndWhite="1" useFirstPageNumber="1"/>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showGridLines="0" zoomScaleSheetLayoutView="60" workbookViewId="0">
      <selection activeCell="A52" sqref="A52"/>
    </sheetView>
  </sheetViews>
  <sheetFormatPr defaultColWidth="10.2857142857143" defaultRowHeight="14.25" customHeight="1" outlineLevelCol="7"/>
  <cols>
    <col min="1" max="1" width="25.4285714285714" style="66" customWidth="1"/>
    <col min="2" max="8" width="17.8571428571429" style="66" customWidth="1"/>
    <col min="9" max="16384" width="10.2857142857143" customWidth="1"/>
  </cols>
  <sheetData>
    <row r="1" ht="50.25" customHeight="1" spans="1:8">
      <c r="A1" s="69" t="str">
        <f>财政决算公开目录!D9</f>
        <v>6-2022年师宗县一般公共预算支出决算表（本级）</v>
      </c>
      <c r="B1" s="69"/>
      <c r="C1" s="69"/>
      <c r="D1" s="69"/>
      <c r="E1" s="69"/>
      <c r="F1" s="69"/>
      <c r="G1" s="69"/>
      <c r="H1" s="69"/>
    </row>
    <row r="2" ht="20.25" customHeight="1" spans="1:8">
      <c r="A2" s="26"/>
      <c r="B2" s="26"/>
      <c r="C2" s="26"/>
      <c r="D2" s="26"/>
      <c r="E2" s="26"/>
      <c r="F2" s="26"/>
      <c r="G2" s="26"/>
      <c r="H2" s="16" t="s">
        <v>39</v>
      </c>
    </row>
    <row r="3" ht="30" customHeight="1" spans="1:8">
      <c r="A3" s="17" t="s">
        <v>95</v>
      </c>
      <c r="B3" s="18" t="s">
        <v>42</v>
      </c>
      <c r="C3" s="18" t="s">
        <v>43</v>
      </c>
      <c r="D3" s="18" t="s">
        <v>44</v>
      </c>
      <c r="E3" s="18" t="s">
        <v>45</v>
      </c>
      <c r="F3" s="18" t="s">
        <v>47</v>
      </c>
      <c r="G3" s="18" t="s">
        <v>48</v>
      </c>
      <c r="H3" s="18" t="s">
        <v>96</v>
      </c>
    </row>
    <row r="4" ht="20.25" customHeight="1" spans="1:8">
      <c r="A4" s="42" t="s">
        <v>97</v>
      </c>
      <c r="B4" s="20">
        <v>25474</v>
      </c>
      <c r="C4" s="20">
        <v>26854</v>
      </c>
      <c r="D4" s="20">
        <v>21101</v>
      </c>
      <c r="E4" s="20">
        <v>26854</v>
      </c>
      <c r="F4" s="70">
        <f t="shared" ref="F4:F29" si="0">IF(B4&lt;&gt;0,(E4/B4)*100,0)</f>
        <v>105.417288215435</v>
      </c>
      <c r="G4" s="70">
        <f t="shared" ref="G4:G29" si="1">IF(C4&lt;&gt;0,(E4/C4)*100,0)</f>
        <v>100</v>
      </c>
      <c r="H4" s="70">
        <f t="shared" ref="H4:H29" si="2">IF(D4&lt;&gt;0,(E4/D4)*100,0)</f>
        <v>127.264110705654</v>
      </c>
    </row>
    <row r="5" ht="20.25" customHeight="1" spans="1:8">
      <c r="A5" s="42" t="s">
        <v>98</v>
      </c>
      <c r="B5" s="20">
        <v>0</v>
      </c>
      <c r="C5" s="20">
        <v>0</v>
      </c>
      <c r="D5" s="20">
        <v>0</v>
      </c>
      <c r="E5" s="20">
        <v>0</v>
      </c>
      <c r="F5" s="70">
        <f t="shared" si="0"/>
        <v>0</v>
      </c>
      <c r="G5" s="70">
        <f t="shared" si="1"/>
        <v>0</v>
      </c>
      <c r="H5" s="70">
        <f t="shared" si="2"/>
        <v>0</v>
      </c>
    </row>
    <row r="6" ht="20.25" customHeight="1" spans="1:8">
      <c r="A6" s="42" t="s">
        <v>99</v>
      </c>
      <c r="B6" s="20">
        <v>80</v>
      </c>
      <c r="C6" s="20">
        <v>325</v>
      </c>
      <c r="D6" s="20">
        <v>285</v>
      </c>
      <c r="E6" s="20">
        <v>325</v>
      </c>
      <c r="F6" s="70">
        <f t="shared" si="0"/>
        <v>406.25</v>
      </c>
      <c r="G6" s="70">
        <f t="shared" si="1"/>
        <v>100</v>
      </c>
      <c r="H6" s="70">
        <f t="shared" si="2"/>
        <v>114.035087719298</v>
      </c>
    </row>
    <row r="7" ht="20.25" customHeight="1" spans="1:8">
      <c r="A7" s="42" t="s">
        <v>100</v>
      </c>
      <c r="B7" s="20">
        <v>7074</v>
      </c>
      <c r="C7" s="20">
        <v>9487</v>
      </c>
      <c r="D7" s="20">
        <v>9067</v>
      </c>
      <c r="E7" s="20">
        <v>9487</v>
      </c>
      <c r="F7" s="70">
        <f t="shared" si="0"/>
        <v>134.110828385638</v>
      </c>
      <c r="G7" s="70">
        <f t="shared" si="1"/>
        <v>100</v>
      </c>
      <c r="H7" s="70">
        <f t="shared" si="2"/>
        <v>104.632182640344</v>
      </c>
    </row>
    <row r="8" ht="20.25" customHeight="1" spans="1:8">
      <c r="A8" s="42" t="s">
        <v>101</v>
      </c>
      <c r="B8" s="20">
        <v>71880</v>
      </c>
      <c r="C8" s="20">
        <v>74350</v>
      </c>
      <c r="D8" s="20">
        <v>71216</v>
      </c>
      <c r="E8" s="20">
        <v>74350</v>
      </c>
      <c r="F8" s="70">
        <f t="shared" si="0"/>
        <v>103.436282693378</v>
      </c>
      <c r="G8" s="70">
        <f t="shared" si="1"/>
        <v>100</v>
      </c>
      <c r="H8" s="70">
        <f t="shared" si="2"/>
        <v>104.400696472703</v>
      </c>
    </row>
    <row r="9" ht="20.25" customHeight="1" spans="1:8">
      <c r="A9" s="42" t="s">
        <v>102</v>
      </c>
      <c r="B9" s="20">
        <v>144</v>
      </c>
      <c r="C9" s="20">
        <v>551</v>
      </c>
      <c r="D9" s="20">
        <v>360</v>
      </c>
      <c r="E9" s="20">
        <v>551</v>
      </c>
      <c r="F9" s="70">
        <f t="shared" si="0"/>
        <v>382.638888888889</v>
      </c>
      <c r="G9" s="70">
        <f t="shared" si="1"/>
        <v>100</v>
      </c>
      <c r="H9" s="70">
        <f t="shared" si="2"/>
        <v>153.055555555556</v>
      </c>
    </row>
    <row r="10" ht="20.25" customHeight="1" spans="1:8">
      <c r="A10" s="42" t="s">
        <v>103</v>
      </c>
      <c r="B10" s="20">
        <v>1515</v>
      </c>
      <c r="C10" s="20">
        <v>2083</v>
      </c>
      <c r="D10" s="20">
        <v>2275</v>
      </c>
      <c r="E10" s="20">
        <v>2083</v>
      </c>
      <c r="F10" s="70">
        <f t="shared" si="0"/>
        <v>137.491749174917</v>
      </c>
      <c r="G10" s="70">
        <f t="shared" si="1"/>
        <v>100</v>
      </c>
      <c r="H10" s="70">
        <f t="shared" si="2"/>
        <v>91.5604395604396</v>
      </c>
    </row>
    <row r="11" ht="20.25" customHeight="1" spans="1:8">
      <c r="A11" s="42" t="s">
        <v>104</v>
      </c>
      <c r="B11" s="20">
        <v>46186</v>
      </c>
      <c r="C11" s="20">
        <v>41301</v>
      </c>
      <c r="D11" s="20">
        <v>44427</v>
      </c>
      <c r="E11" s="20">
        <v>41301</v>
      </c>
      <c r="F11" s="70">
        <f t="shared" si="0"/>
        <v>89.4232018360542</v>
      </c>
      <c r="G11" s="70">
        <f t="shared" si="1"/>
        <v>100</v>
      </c>
      <c r="H11" s="70">
        <f t="shared" si="2"/>
        <v>92.9637382672699</v>
      </c>
    </row>
    <row r="12" ht="20.25" customHeight="1" spans="1:8">
      <c r="A12" s="42" t="s">
        <v>105</v>
      </c>
      <c r="B12" s="20">
        <v>22593</v>
      </c>
      <c r="C12" s="20">
        <v>25336</v>
      </c>
      <c r="D12" s="20">
        <v>42942</v>
      </c>
      <c r="E12" s="20">
        <v>25336</v>
      </c>
      <c r="F12" s="70">
        <f t="shared" si="0"/>
        <v>112.140928606205</v>
      </c>
      <c r="G12" s="70">
        <f t="shared" si="1"/>
        <v>100</v>
      </c>
      <c r="H12" s="70">
        <f t="shared" si="2"/>
        <v>59.0005123189418</v>
      </c>
    </row>
    <row r="13" ht="20.25" customHeight="1" spans="1:8">
      <c r="A13" s="42" t="s">
        <v>106</v>
      </c>
      <c r="B13" s="20">
        <v>704</v>
      </c>
      <c r="C13" s="20">
        <v>2424</v>
      </c>
      <c r="D13" s="20">
        <v>3767</v>
      </c>
      <c r="E13" s="20">
        <v>2424</v>
      </c>
      <c r="F13" s="70">
        <f t="shared" si="0"/>
        <v>344.318181818182</v>
      </c>
      <c r="G13" s="70">
        <f t="shared" si="1"/>
        <v>100</v>
      </c>
      <c r="H13" s="70">
        <f t="shared" si="2"/>
        <v>64.3482877621449</v>
      </c>
    </row>
    <row r="14" ht="20.25" customHeight="1" spans="1:8">
      <c r="A14" s="42" t="s">
        <v>107</v>
      </c>
      <c r="B14" s="20">
        <v>7813</v>
      </c>
      <c r="C14" s="20">
        <v>6039</v>
      </c>
      <c r="D14" s="20">
        <v>18391</v>
      </c>
      <c r="E14" s="20">
        <v>6039</v>
      </c>
      <c r="F14" s="70">
        <f t="shared" si="0"/>
        <v>77.2942531677973</v>
      </c>
      <c r="G14" s="70">
        <f t="shared" si="1"/>
        <v>100</v>
      </c>
      <c r="H14" s="70">
        <f t="shared" si="2"/>
        <v>32.8367136099179</v>
      </c>
    </row>
    <row r="15" ht="20.25" customHeight="1" spans="1:8">
      <c r="A15" s="42" t="s">
        <v>108</v>
      </c>
      <c r="B15" s="20">
        <v>41096</v>
      </c>
      <c r="C15" s="20">
        <v>56003</v>
      </c>
      <c r="D15" s="20">
        <v>54630</v>
      </c>
      <c r="E15" s="20">
        <v>56003</v>
      </c>
      <c r="F15" s="70">
        <f t="shared" si="0"/>
        <v>136.273603270391</v>
      </c>
      <c r="G15" s="70">
        <f t="shared" si="1"/>
        <v>100</v>
      </c>
      <c r="H15" s="70">
        <f t="shared" si="2"/>
        <v>102.513271096467</v>
      </c>
    </row>
    <row r="16" ht="20.25" customHeight="1" spans="1:8">
      <c r="A16" s="42" t="s">
        <v>109</v>
      </c>
      <c r="B16" s="20">
        <v>986</v>
      </c>
      <c r="C16" s="20">
        <v>3925</v>
      </c>
      <c r="D16" s="20">
        <v>6252</v>
      </c>
      <c r="E16" s="20">
        <v>3925</v>
      </c>
      <c r="F16" s="70">
        <f t="shared" si="0"/>
        <v>398.073022312373</v>
      </c>
      <c r="G16" s="70">
        <f t="shared" si="1"/>
        <v>100</v>
      </c>
      <c r="H16" s="70">
        <f t="shared" si="2"/>
        <v>62.7799104286628</v>
      </c>
    </row>
    <row r="17" ht="20.25" customHeight="1" spans="1:8">
      <c r="A17" s="42" t="s">
        <v>110</v>
      </c>
      <c r="B17" s="20">
        <v>11461</v>
      </c>
      <c r="C17" s="20">
        <v>8481</v>
      </c>
      <c r="D17" s="20">
        <v>5236</v>
      </c>
      <c r="E17" s="20">
        <v>8481</v>
      </c>
      <c r="F17" s="70">
        <f t="shared" si="0"/>
        <v>73.9987784661024</v>
      </c>
      <c r="G17" s="70">
        <f t="shared" si="1"/>
        <v>100</v>
      </c>
      <c r="H17" s="70">
        <f t="shared" si="2"/>
        <v>161.974789915966</v>
      </c>
    </row>
    <row r="18" ht="20.25" customHeight="1" spans="1:8">
      <c r="A18" s="42" t="s">
        <v>111</v>
      </c>
      <c r="B18" s="20">
        <v>167</v>
      </c>
      <c r="C18" s="20">
        <v>852</v>
      </c>
      <c r="D18" s="20">
        <v>1092</v>
      </c>
      <c r="E18" s="20">
        <v>852</v>
      </c>
      <c r="F18" s="70">
        <f t="shared" si="0"/>
        <v>510.179640718563</v>
      </c>
      <c r="G18" s="70">
        <f t="shared" si="1"/>
        <v>100</v>
      </c>
      <c r="H18" s="70">
        <f t="shared" si="2"/>
        <v>78.021978021978</v>
      </c>
    </row>
    <row r="19" ht="20.25" customHeight="1" spans="1:8">
      <c r="A19" s="42" t="s">
        <v>112</v>
      </c>
      <c r="B19" s="20">
        <v>0</v>
      </c>
      <c r="C19" s="20">
        <v>0</v>
      </c>
      <c r="D19" s="20">
        <v>0</v>
      </c>
      <c r="E19" s="20">
        <v>0</v>
      </c>
      <c r="F19" s="70">
        <f t="shared" si="0"/>
        <v>0</v>
      </c>
      <c r="G19" s="70">
        <f t="shared" si="1"/>
        <v>0</v>
      </c>
      <c r="H19" s="70">
        <f t="shared" si="2"/>
        <v>0</v>
      </c>
    </row>
    <row r="20" ht="20.25" customHeight="1" spans="1:8">
      <c r="A20" s="42" t="s">
        <v>113</v>
      </c>
      <c r="B20" s="20">
        <v>0</v>
      </c>
      <c r="C20" s="20">
        <v>0</v>
      </c>
      <c r="D20" s="20">
        <v>0</v>
      </c>
      <c r="E20" s="20">
        <v>0</v>
      </c>
      <c r="F20" s="70">
        <f t="shared" si="0"/>
        <v>0</v>
      </c>
      <c r="G20" s="70">
        <f t="shared" si="1"/>
        <v>0</v>
      </c>
      <c r="H20" s="70">
        <f t="shared" si="2"/>
        <v>0</v>
      </c>
    </row>
    <row r="21" ht="20.25" customHeight="1" spans="1:8">
      <c r="A21" s="42" t="s">
        <v>114</v>
      </c>
      <c r="B21" s="20">
        <v>1095</v>
      </c>
      <c r="C21" s="20">
        <v>3171</v>
      </c>
      <c r="D21" s="20">
        <v>3545</v>
      </c>
      <c r="E21" s="20">
        <v>3171</v>
      </c>
      <c r="F21" s="70">
        <f t="shared" si="0"/>
        <v>289.58904109589</v>
      </c>
      <c r="G21" s="70">
        <f t="shared" si="1"/>
        <v>100</v>
      </c>
      <c r="H21" s="70">
        <f t="shared" si="2"/>
        <v>89.4499294781382</v>
      </c>
    </row>
    <row r="22" ht="20.25" customHeight="1" spans="1:8">
      <c r="A22" s="42" t="s">
        <v>115</v>
      </c>
      <c r="B22" s="20">
        <v>11288</v>
      </c>
      <c r="C22" s="20">
        <v>26585</v>
      </c>
      <c r="D22" s="20">
        <v>6740</v>
      </c>
      <c r="E22" s="20">
        <v>26585</v>
      </c>
      <c r="F22" s="70">
        <f t="shared" si="0"/>
        <v>235.51559177888</v>
      </c>
      <c r="G22" s="70">
        <f t="shared" si="1"/>
        <v>100</v>
      </c>
      <c r="H22" s="70">
        <f t="shared" si="2"/>
        <v>394.436201780415</v>
      </c>
    </row>
    <row r="23" ht="20.25" customHeight="1" spans="1:8">
      <c r="A23" s="42" t="s">
        <v>116</v>
      </c>
      <c r="B23" s="20">
        <v>280</v>
      </c>
      <c r="C23" s="20">
        <v>995</v>
      </c>
      <c r="D23" s="20">
        <v>1276</v>
      </c>
      <c r="E23" s="20">
        <v>995</v>
      </c>
      <c r="F23" s="70">
        <f t="shared" si="0"/>
        <v>355.357142857143</v>
      </c>
      <c r="G23" s="70">
        <f t="shared" si="1"/>
        <v>100</v>
      </c>
      <c r="H23" s="70">
        <f t="shared" si="2"/>
        <v>77.9780564263323</v>
      </c>
    </row>
    <row r="24" ht="20.25" customHeight="1" spans="1:8">
      <c r="A24" s="42" t="s">
        <v>117</v>
      </c>
      <c r="B24" s="20">
        <v>1563</v>
      </c>
      <c r="C24" s="20">
        <v>2475</v>
      </c>
      <c r="D24" s="20">
        <v>2129</v>
      </c>
      <c r="E24" s="20">
        <v>2475</v>
      </c>
      <c r="F24" s="70">
        <f t="shared" si="0"/>
        <v>158.349328214971</v>
      </c>
      <c r="G24" s="70">
        <f t="shared" si="1"/>
        <v>100</v>
      </c>
      <c r="H24" s="70">
        <f t="shared" si="2"/>
        <v>116.251761390324</v>
      </c>
    </row>
    <row r="25" ht="20.25" customHeight="1" spans="1:8">
      <c r="A25" s="42" t="s">
        <v>118</v>
      </c>
      <c r="B25" s="20">
        <v>3000</v>
      </c>
      <c r="C25" s="20">
        <v>0</v>
      </c>
      <c r="D25" s="20">
        <v>0</v>
      </c>
      <c r="E25" s="20">
        <v>0</v>
      </c>
      <c r="F25" s="70">
        <f t="shared" si="0"/>
        <v>0</v>
      </c>
      <c r="G25" s="70">
        <f t="shared" si="1"/>
        <v>0</v>
      </c>
      <c r="H25" s="70">
        <f t="shared" si="2"/>
        <v>0</v>
      </c>
    </row>
    <row r="26" ht="20.25" customHeight="1" spans="1:8">
      <c r="A26" s="42" t="s">
        <v>119</v>
      </c>
      <c r="B26" s="20">
        <v>2501</v>
      </c>
      <c r="C26" s="20">
        <v>0</v>
      </c>
      <c r="D26" s="20">
        <v>0</v>
      </c>
      <c r="E26" s="20">
        <v>0</v>
      </c>
      <c r="F26" s="70">
        <f t="shared" si="0"/>
        <v>0</v>
      </c>
      <c r="G26" s="70">
        <f t="shared" si="1"/>
        <v>0</v>
      </c>
      <c r="H26" s="70">
        <f t="shared" si="2"/>
        <v>0</v>
      </c>
    </row>
    <row r="27" ht="20.25" customHeight="1" spans="1:8">
      <c r="A27" s="42" t="s">
        <v>120</v>
      </c>
      <c r="B27" s="20">
        <v>3100</v>
      </c>
      <c r="C27" s="20">
        <v>3350</v>
      </c>
      <c r="D27" s="20">
        <v>3252</v>
      </c>
      <c r="E27" s="20">
        <v>3350</v>
      </c>
      <c r="F27" s="70">
        <f t="shared" si="0"/>
        <v>108.064516129032</v>
      </c>
      <c r="G27" s="70">
        <f t="shared" si="1"/>
        <v>100</v>
      </c>
      <c r="H27" s="70">
        <f t="shared" si="2"/>
        <v>103.013530135301</v>
      </c>
    </row>
    <row r="28" ht="20.25" customHeight="1" spans="1:8">
      <c r="A28" s="42" t="s">
        <v>121</v>
      </c>
      <c r="B28" s="20">
        <v>0</v>
      </c>
      <c r="C28" s="20">
        <v>11</v>
      </c>
      <c r="D28" s="20">
        <v>17</v>
      </c>
      <c r="E28" s="20">
        <v>11</v>
      </c>
      <c r="F28" s="70">
        <f t="shared" si="0"/>
        <v>0</v>
      </c>
      <c r="G28" s="70">
        <f t="shared" si="1"/>
        <v>100</v>
      </c>
      <c r="H28" s="70">
        <f t="shared" si="2"/>
        <v>64.7058823529412</v>
      </c>
    </row>
    <row r="29" ht="20.25" customHeight="1" spans="1:8">
      <c r="A29" s="44" t="s">
        <v>122</v>
      </c>
      <c r="B29" s="20">
        <v>260000</v>
      </c>
      <c r="C29" s="20">
        <v>294598</v>
      </c>
      <c r="D29" s="20">
        <v>298000</v>
      </c>
      <c r="E29" s="20">
        <v>294598</v>
      </c>
      <c r="F29" s="70">
        <f t="shared" si="0"/>
        <v>113.306923076923</v>
      </c>
      <c r="G29" s="70">
        <f t="shared" si="1"/>
        <v>100</v>
      </c>
      <c r="H29" s="70">
        <f t="shared" si="2"/>
        <v>98.858389261745</v>
      </c>
    </row>
    <row r="30" ht="20.25" customHeight="1" spans="1:8">
      <c r="A30" s="42"/>
      <c r="B30" s="20">
        <v>0</v>
      </c>
      <c r="C30" s="20">
        <v>0</v>
      </c>
      <c r="D30" s="20">
        <v>0</v>
      </c>
      <c r="E30" s="20">
        <v>0</v>
      </c>
      <c r="F30" s="70">
        <v>0</v>
      </c>
      <c r="G30" s="70">
        <v>0</v>
      </c>
      <c r="H30" s="70">
        <v>0</v>
      </c>
    </row>
    <row r="31" ht="20.25" customHeight="1" spans="1:8">
      <c r="A31" s="42" t="s">
        <v>123</v>
      </c>
      <c r="B31" s="20">
        <v>0</v>
      </c>
      <c r="C31" s="20">
        <v>0</v>
      </c>
      <c r="D31" s="20">
        <v>0</v>
      </c>
      <c r="E31" s="20">
        <v>0</v>
      </c>
      <c r="F31" s="78">
        <f t="shared" ref="F31:F49" si="3">IF(B31&lt;&gt;0,(E31/B31)*100,0)</f>
        <v>0</v>
      </c>
      <c r="G31" s="78">
        <f t="shared" ref="G31:G49" si="4">IF(C31&lt;&gt;0,(E31/C31)*100,0)</f>
        <v>0</v>
      </c>
      <c r="H31" s="70">
        <f t="shared" ref="H31:H49" si="5">IF(D31&lt;&gt;0,(E31/D31)*100,0)</f>
        <v>0</v>
      </c>
    </row>
    <row r="32" ht="20.25" customHeight="1" spans="1:8">
      <c r="A32" s="42" t="s">
        <v>124</v>
      </c>
      <c r="B32" s="20">
        <v>0</v>
      </c>
      <c r="C32" s="20">
        <v>0</v>
      </c>
      <c r="D32" s="20">
        <v>0</v>
      </c>
      <c r="E32" s="20">
        <v>0</v>
      </c>
      <c r="F32" s="78">
        <f t="shared" si="3"/>
        <v>0</v>
      </c>
      <c r="G32" s="78">
        <f t="shared" si="4"/>
        <v>0</v>
      </c>
      <c r="H32" s="70">
        <f t="shared" si="5"/>
        <v>0</v>
      </c>
    </row>
    <row r="33" ht="20.25" customHeight="1" spans="1:8">
      <c r="A33" s="42" t="s">
        <v>125</v>
      </c>
      <c r="B33" s="20">
        <v>0</v>
      </c>
      <c r="C33" s="20">
        <v>0</v>
      </c>
      <c r="D33" s="20">
        <v>0</v>
      </c>
      <c r="E33" s="20">
        <v>0</v>
      </c>
      <c r="F33" s="78">
        <f t="shared" si="3"/>
        <v>0</v>
      </c>
      <c r="G33" s="78">
        <f t="shared" si="4"/>
        <v>0</v>
      </c>
      <c r="H33" s="70">
        <f t="shared" si="5"/>
        <v>0</v>
      </c>
    </row>
    <row r="34" ht="20.25" customHeight="1" spans="1:8">
      <c r="A34" s="42" t="s">
        <v>126</v>
      </c>
      <c r="B34" s="20">
        <v>0</v>
      </c>
      <c r="C34" s="20">
        <v>0</v>
      </c>
      <c r="D34" s="20">
        <v>0</v>
      </c>
      <c r="E34" s="20">
        <v>0</v>
      </c>
      <c r="F34" s="78">
        <f t="shared" si="3"/>
        <v>0</v>
      </c>
      <c r="G34" s="78">
        <f t="shared" si="4"/>
        <v>0</v>
      </c>
      <c r="H34" s="70">
        <f t="shared" si="5"/>
        <v>0</v>
      </c>
    </row>
    <row r="35" ht="20.25" customHeight="1" spans="1:8">
      <c r="A35" s="42" t="s">
        <v>127</v>
      </c>
      <c r="B35" s="20">
        <v>0</v>
      </c>
      <c r="C35" s="20">
        <v>0</v>
      </c>
      <c r="D35" s="20">
        <v>15072</v>
      </c>
      <c r="E35" s="20">
        <v>14227</v>
      </c>
      <c r="F35" s="78">
        <f t="shared" si="3"/>
        <v>0</v>
      </c>
      <c r="G35" s="78">
        <f t="shared" si="4"/>
        <v>0</v>
      </c>
      <c r="H35" s="70">
        <f t="shared" si="5"/>
        <v>94.3935774946922</v>
      </c>
    </row>
    <row r="36" ht="20.25" customHeight="1" spans="1:8">
      <c r="A36" s="42" t="s">
        <v>128</v>
      </c>
      <c r="B36" s="20">
        <v>0</v>
      </c>
      <c r="C36" s="20">
        <v>0</v>
      </c>
      <c r="D36" s="20">
        <v>0</v>
      </c>
      <c r="E36" s="20">
        <v>0</v>
      </c>
      <c r="F36" s="78">
        <f t="shared" si="3"/>
        <v>0</v>
      </c>
      <c r="G36" s="78">
        <f t="shared" si="4"/>
        <v>0</v>
      </c>
      <c r="H36" s="70">
        <f t="shared" si="5"/>
        <v>0</v>
      </c>
    </row>
    <row r="37" ht="20.25" customHeight="1" spans="1:8">
      <c r="A37" s="42" t="s">
        <v>129</v>
      </c>
      <c r="B37" s="20">
        <v>0</v>
      </c>
      <c r="C37" s="20">
        <v>0</v>
      </c>
      <c r="D37" s="20">
        <v>20600</v>
      </c>
      <c r="E37" s="20">
        <v>13265</v>
      </c>
      <c r="F37" s="78">
        <f t="shared" si="3"/>
        <v>0</v>
      </c>
      <c r="G37" s="78">
        <f t="shared" si="4"/>
        <v>0</v>
      </c>
      <c r="H37" s="70">
        <f t="shared" si="5"/>
        <v>64.3932038834951</v>
      </c>
    </row>
    <row r="38" ht="20.25" customHeight="1" spans="1:8">
      <c r="A38" s="42" t="s">
        <v>130</v>
      </c>
      <c r="B38" s="20">
        <v>0</v>
      </c>
      <c r="C38" s="20">
        <v>0</v>
      </c>
      <c r="D38" s="20">
        <v>0</v>
      </c>
      <c r="E38" s="20">
        <v>0</v>
      </c>
      <c r="F38" s="78">
        <f t="shared" si="3"/>
        <v>0</v>
      </c>
      <c r="G38" s="78">
        <f t="shared" si="4"/>
        <v>0</v>
      </c>
      <c r="H38" s="70">
        <f t="shared" si="5"/>
        <v>0</v>
      </c>
    </row>
    <row r="39" ht="20.25" customHeight="1" spans="1:8">
      <c r="A39" s="42" t="s">
        <v>131</v>
      </c>
      <c r="B39" s="20">
        <v>0</v>
      </c>
      <c r="C39" s="20">
        <v>0</v>
      </c>
      <c r="D39" s="20">
        <v>0</v>
      </c>
      <c r="E39" s="20">
        <v>0</v>
      </c>
      <c r="F39" s="78">
        <f t="shared" si="3"/>
        <v>0</v>
      </c>
      <c r="G39" s="78">
        <f t="shared" si="4"/>
        <v>0</v>
      </c>
      <c r="H39" s="70">
        <f t="shared" si="5"/>
        <v>0</v>
      </c>
    </row>
    <row r="40" ht="20.25" customHeight="1" spans="1:8">
      <c r="A40" s="42" t="s">
        <v>132</v>
      </c>
      <c r="B40" s="20">
        <v>0</v>
      </c>
      <c r="C40" s="20">
        <v>0</v>
      </c>
      <c r="D40" s="20">
        <v>0</v>
      </c>
      <c r="E40" s="20">
        <v>0</v>
      </c>
      <c r="F40" s="78">
        <f t="shared" si="3"/>
        <v>0</v>
      </c>
      <c r="G40" s="78">
        <f t="shared" si="4"/>
        <v>0</v>
      </c>
      <c r="H40" s="70">
        <f t="shared" si="5"/>
        <v>0</v>
      </c>
    </row>
    <row r="41" ht="20.25" customHeight="1" spans="1:8">
      <c r="A41" s="42" t="s">
        <v>133</v>
      </c>
      <c r="B41" s="20">
        <v>0</v>
      </c>
      <c r="C41" s="20">
        <v>0</v>
      </c>
      <c r="D41" s="20">
        <v>0</v>
      </c>
      <c r="E41" s="20">
        <v>0</v>
      </c>
      <c r="F41" s="78">
        <f t="shared" si="3"/>
        <v>0</v>
      </c>
      <c r="G41" s="78">
        <f t="shared" si="4"/>
        <v>0</v>
      </c>
      <c r="H41" s="70">
        <f t="shared" si="5"/>
        <v>0</v>
      </c>
    </row>
    <row r="42" ht="20.25" customHeight="1" spans="1:8">
      <c r="A42" s="42" t="s">
        <v>134</v>
      </c>
      <c r="B42" s="20">
        <v>0</v>
      </c>
      <c r="C42" s="20">
        <v>0</v>
      </c>
      <c r="D42" s="20">
        <v>2</v>
      </c>
      <c r="E42" s="20">
        <v>0</v>
      </c>
      <c r="F42" s="78">
        <f t="shared" si="3"/>
        <v>0</v>
      </c>
      <c r="G42" s="78">
        <f t="shared" si="4"/>
        <v>0</v>
      </c>
      <c r="H42" s="70">
        <f t="shared" si="5"/>
        <v>0</v>
      </c>
    </row>
    <row r="43" ht="20.25" customHeight="1" spans="1:8">
      <c r="A43" s="42" t="s">
        <v>135</v>
      </c>
      <c r="B43" s="20">
        <v>0</v>
      </c>
      <c r="C43" s="20">
        <v>0</v>
      </c>
      <c r="D43" s="20">
        <v>0</v>
      </c>
      <c r="E43" s="20">
        <v>0</v>
      </c>
      <c r="F43" s="78">
        <f t="shared" si="3"/>
        <v>0</v>
      </c>
      <c r="G43" s="78">
        <f t="shared" si="4"/>
        <v>0</v>
      </c>
      <c r="H43" s="70">
        <f t="shared" si="5"/>
        <v>0</v>
      </c>
    </row>
    <row r="44" ht="20.25" customHeight="1" spans="1:8">
      <c r="A44" s="42" t="s">
        <v>136</v>
      </c>
      <c r="B44" s="20">
        <v>0</v>
      </c>
      <c r="C44" s="20">
        <v>0</v>
      </c>
      <c r="D44" s="20">
        <v>0</v>
      </c>
      <c r="E44" s="20">
        <v>0</v>
      </c>
      <c r="F44" s="78">
        <f t="shared" si="3"/>
        <v>0</v>
      </c>
      <c r="G44" s="78">
        <f t="shared" si="4"/>
        <v>0</v>
      </c>
      <c r="H44" s="70">
        <f t="shared" si="5"/>
        <v>0</v>
      </c>
    </row>
    <row r="45" ht="20.25" customHeight="1" spans="1:8">
      <c r="A45" s="42" t="s">
        <v>137</v>
      </c>
      <c r="B45" s="20">
        <v>0</v>
      </c>
      <c r="C45" s="20">
        <v>0</v>
      </c>
      <c r="D45" s="20">
        <v>0</v>
      </c>
      <c r="E45" s="20">
        <v>0</v>
      </c>
      <c r="F45" s="78">
        <f t="shared" si="3"/>
        <v>0</v>
      </c>
      <c r="G45" s="78">
        <f t="shared" si="4"/>
        <v>0</v>
      </c>
      <c r="H45" s="70">
        <f t="shared" si="5"/>
        <v>0</v>
      </c>
    </row>
    <row r="46" ht="20.25" customHeight="1" spans="1:8">
      <c r="A46" s="42" t="s">
        <v>138</v>
      </c>
      <c r="B46" s="20">
        <v>0</v>
      </c>
      <c r="C46" s="20">
        <v>0</v>
      </c>
      <c r="D46" s="20">
        <v>0</v>
      </c>
      <c r="E46" s="20">
        <v>0</v>
      </c>
      <c r="F46" s="78">
        <f t="shared" si="3"/>
        <v>0</v>
      </c>
      <c r="G46" s="78">
        <f t="shared" si="4"/>
        <v>0</v>
      </c>
      <c r="H46" s="70">
        <f t="shared" si="5"/>
        <v>0</v>
      </c>
    </row>
    <row r="47" ht="20.25" customHeight="1" spans="1:8">
      <c r="A47" s="42" t="s">
        <v>139</v>
      </c>
      <c r="B47" s="20">
        <v>0</v>
      </c>
      <c r="C47" s="20">
        <v>0</v>
      </c>
      <c r="D47" s="20">
        <v>0</v>
      </c>
      <c r="E47" s="20">
        <v>0</v>
      </c>
      <c r="F47" s="78">
        <f t="shared" si="3"/>
        <v>0</v>
      </c>
      <c r="G47" s="78">
        <f t="shared" si="4"/>
        <v>0</v>
      </c>
      <c r="H47" s="70">
        <f t="shared" si="5"/>
        <v>0</v>
      </c>
    </row>
    <row r="48" ht="20.25" customHeight="1" spans="1:8">
      <c r="A48" s="42" t="s">
        <v>140</v>
      </c>
      <c r="B48" s="20">
        <v>0</v>
      </c>
      <c r="C48" s="20">
        <v>0</v>
      </c>
      <c r="D48" s="20">
        <v>0</v>
      </c>
      <c r="E48" s="20">
        <v>0</v>
      </c>
      <c r="F48" s="78">
        <f t="shared" si="3"/>
        <v>0</v>
      </c>
      <c r="G48" s="78">
        <f t="shared" si="4"/>
        <v>0</v>
      </c>
      <c r="H48" s="70">
        <f t="shared" si="5"/>
        <v>0</v>
      </c>
    </row>
    <row r="49" ht="20.25" customHeight="1" spans="1:8">
      <c r="A49" s="42" t="s">
        <v>141</v>
      </c>
      <c r="B49" s="20">
        <v>0</v>
      </c>
      <c r="C49" s="20">
        <v>0</v>
      </c>
      <c r="D49" s="20">
        <v>0</v>
      </c>
      <c r="E49" s="20">
        <v>0</v>
      </c>
      <c r="F49" s="78">
        <f t="shared" si="3"/>
        <v>0</v>
      </c>
      <c r="G49" s="78">
        <f t="shared" si="4"/>
        <v>0</v>
      </c>
      <c r="H49" s="70">
        <f t="shared" si="5"/>
        <v>0</v>
      </c>
    </row>
    <row r="50" ht="20.25" customHeight="1" spans="1:8">
      <c r="A50" s="42"/>
      <c r="B50" s="20">
        <v>0</v>
      </c>
      <c r="C50" s="20">
        <v>0</v>
      </c>
      <c r="D50" s="20">
        <v>0</v>
      </c>
      <c r="E50" s="20">
        <v>0</v>
      </c>
      <c r="F50" s="70">
        <v>0</v>
      </c>
      <c r="G50" s="70">
        <v>0</v>
      </c>
      <c r="H50" s="70">
        <v>0</v>
      </c>
    </row>
    <row r="51" ht="20.25" customHeight="1" spans="1:8">
      <c r="A51" s="44" t="s">
        <v>142</v>
      </c>
      <c r="B51" s="20">
        <v>0</v>
      </c>
      <c r="C51" s="20">
        <v>0</v>
      </c>
      <c r="D51" s="20">
        <v>333674</v>
      </c>
      <c r="E51" s="20">
        <v>322090</v>
      </c>
      <c r="F51" s="78">
        <f>IF(B51&lt;&gt;0,(E51/B51)*100,0)</f>
        <v>0</v>
      </c>
      <c r="G51" s="78">
        <f>IF(C51&lt;&gt;0,(E51/C51)*100,0)</f>
        <v>0</v>
      </c>
      <c r="H51" s="70">
        <f>IF(D51&lt;&gt;0,(E51/D51)*100,0)</f>
        <v>96.5283480283151</v>
      </c>
    </row>
    <row r="52" customHeight="1" spans="1:1">
      <c r="A52" s="71" t="s">
        <v>1228</v>
      </c>
    </row>
  </sheetData>
  <mergeCells count="1">
    <mergeCell ref="A1:H1"/>
  </mergeCells>
  <pageMargins left="0.697916666666667" right="0.697916666666667" top="0.75" bottom="0.75" header="0" footer="0"/>
  <pageSetup paperSize="9" orientation="portrait" blackAndWhite="1" useFirstPageNumber="1"/>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38</vt:i4>
      </vt:variant>
    </vt:vector>
  </HeadingPairs>
  <TitlesOfParts>
    <vt:vector size="38" baseType="lpstr">
      <vt:lpstr>封面</vt:lpstr>
      <vt:lpstr>财政决算公开目录</vt:lpstr>
      <vt:lpstr>第一部分一般公共预算</vt:lpstr>
      <vt:lpstr>表1一般公共预算收入决算表</vt:lpstr>
      <vt:lpstr>表2一般公共预算支出决算表</vt:lpstr>
      <vt:lpstr>表3一般公共预算支出决算明细表</vt:lpstr>
      <vt:lpstr>表4税收返还和转移支付收入决算表</vt:lpstr>
      <vt:lpstr>表5一般公共预算收入决算表（本级）</vt:lpstr>
      <vt:lpstr>表6一般公共预算支出决算表（本级）</vt:lpstr>
      <vt:lpstr>表7一般公共预算支出决算明细表（本级）</vt:lpstr>
      <vt:lpstr>表8对下税收返还和转移支付支出决算表（本级）</vt:lpstr>
      <vt:lpstr>表9对下税收返还和转移支付分地区决算表（本级）</vt:lpstr>
      <vt:lpstr>表10对下专项转移支付分地区分项目决算表（本级）</vt:lpstr>
      <vt:lpstr>表11一般公共预算基本支出（经济分类）决算表（本级）</vt:lpstr>
      <vt:lpstr>第二部分政府性基金预算</vt:lpstr>
      <vt:lpstr>表12政府性基金预算收入决算表</vt:lpstr>
      <vt:lpstr>表13政府性基金预算支出决算表</vt:lpstr>
      <vt:lpstr>表14政府性基金预算收入决算表（本级）</vt:lpstr>
      <vt:lpstr>表15政府性基金预算支出决算表（本级）</vt:lpstr>
      <vt:lpstr>表16对下政府性基金转移支付支出决算表（本级）</vt:lpstr>
      <vt:lpstr>第三部分国有资本经营预算</vt:lpstr>
      <vt:lpstr>表17国有资本经营预算收入决算表</vt:lpstr>
      <vt:lpstr>表18国有资本经营预算支出决算表</vt:lpstr>
      <vt:lpstr>表19国有资本经营预算收入决算表（本级）</vt:lpstr>
      <vt:lpstr>表20国有资本经营预算支出决算表（本级）</vt:lpstr>
      <vt:lpstr>表21国有资本经营预算对下转移支付分地区决算表（本级）</vt:lpstr>
      <vt:lpstr>表22国有资本经营预算对下转移支付分项目决算表（本级）</vt:lpstr>
      <vt:lpstr>第四部分社会保险基金预算</vt:lpstr>
      <vt:lpstr>表23社会保险基金收入决算表</vt:lpstr>
      <vt:lpstr>表24社会保险基金支出决算表</vt:lpstr>
      <vt:lpstr>表25社会保险基金收入决算表(本级)</vt:lpstr>
      <vt:lpstr>表26社会保险基金支出决算表（本级）</vt:lpstr>
      <vt:lpstr>第五部分地方政府债券情况</vt:lpstr>
      <vt:lpstr>表27地方政府债务限额及余额决算表</vt:lpstr>
      <vt:lpstr>表28地方政府债券使用表</vt:lpstr>
      <vt:lpstr>表29地方政府债务发行及还本付息表</vt:lpstr>
      <vt:lpstr>表30地方政府一般债务限额和余额情况表</vt:lpstr>
      <vt:lpstr>表31地方政府专项债务限额和余额情况表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郑若愚</cp:lastModifiedBy>
  <dcterms:created xsi:type="dcterms:W3CDTF">2023-09-11T07:30:00Z</dcterms:created>
  <dcterms:modified xsi:type="dcterms:W3CDTF">2025-09-19T02:27:20Z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2052-11.1.0.14235</vt:lpwstr>
  </property>
  <property fmtid="{D5CDD505-2E9C-101B-9397-08002B2CF9AE}" pid="3" name="ICV">
    <vt:lpwstr>3C86D9EDFC0245ECAB32F7E21E90E643_13</vt:lpwstr>
  </property>
  <property fmtid="{D5CDD505-2E9C-101B-9397-08002B2CF9AE}" pid="4" name="KSOReadingLayout">
    <vt:bool>true</vt:bool>
  </property>
</Properties>
</file>