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.23" sheetId="1" r:id="rId1"/>
  </sheets>
  <externalReferences>
    <externalReference r:id="rId4"/>
    <externalReference r:id="rId5"/>
  </externalReferences>
  <definedNames>
    <definedName name="_xlnm.Print_Titles" localSheetId="0">'2.23'!$3:$4</definedName>
    <definedName name="首行">'[1]数据源1 勿动'!$A$1:$H$1</definedName>
    <definedName name="序号">'[2]数据源1 勿动'!$A$1:$H$1</definedName>
  </definedNames>
  <calcPr fullCalcOnLoad="1"/>
</workbook>
</file>

<file path=xl/sharedStrings.xml><?xml version="1.0" encoding="utf-8"?>
<sst xmlns="http://schemas.openxmlformats.org/spreadsheetml/2006/main" count="117" uniqueCount="85">
  <si>
    <t>附件：</t>
  </si>
  <si>
    <r>
      <t>师宗县</t>
    </r>
    <r>
      <rPr>
        <sz val="22"/>
        <rFont val="Times New Roman"/>
        <family val="1"/>
      </rPr>
      <t>2023</t>
    </r>
    <r>
      <rPr>
        <sz val="22"/>
        <rFont val="方正小标宋简体"/>
        <family val="0"/>
      </rPr>
      <t>年第二批中央财政衔接推进乡村振兴补助资金项目计划表</t>
    </r>
  </si>
  <si>
    <t>序号</t>
  </si>
  <si>
    <t>项目申报单位</t>
  </si>
  <si>
    <t>项目行业主管部门</t>
  </si>
  <si>
    <t>项目类型</t>
  </si>
  <si>
    <t>二级项目类型</t>
  </si>
  <si>
    <r>
      <t>项目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子类型</t>
    </r>
  </si>
  <si>
    <t>项目名称</t>
  </si>
  <si>
    <r>
      <t>建设性质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（新建、续建）</t>
    </r>
  </si>
  <si>
    <t>项目实施地点</t>
  </si>
  <si>
    <r>
      <t>项目组织实施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责任单位</t>
    </r>
  </si>
  <si>
    <t>项目概要及主要建设内容</t>
  </si>
  <si>
    <t>项目预算总投资（万元）</t>
  </si>
  <si>
    <t>绩效目标（项目覆盖、联农带农等有量化的核心指标）</t>
  </si>
  <si>
    <r>
      <t>绩效目标（项目覆盖、联农带农等有量化的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核心指标）</t>
    </r>
  </si>
  <si>
    <r>
      <t>项目预计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开工时间</t>
    </r>
  </si>
  <si>
    <r>
      <t>项目预计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完工时间</t>
    </r>
  </si>
  <si>
    <r>
      <t>小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</rPr>
      <t>计</t>
    </r>
  </si>
  <si>
    <t>中央资金</t>
  </si>
  <si>
    <t>省级资金</t>
  </si>
  <si>
    <t>市级资金</t>
  </si>
  <si>
    <r>
      <t>合</t>
    </r>
    <r>
      <rPr>
        <b/>
        <sz val="10"/>
        <rFont val="Times New Roman"/>
        <family val="1"/>
      </rPr>
      <t xml:space="preserve">                      </t>
    </r>
    <r>
      <rPr>
        <b/>
        <sz val="10"/>
        <rFont val="方正仿宋_GBK"/>
        <family val="4"/>
      </rPr>
      <t>计</t>
    </r>
  </si>
  <si>
    <t>一、产业项目小计</t>
  </si>
  <si>
    <t>师宗县委组织部</t>
  </si>
  <si>
    <t>产业发展</t>
  </si>
  <si>
    <t>村集体经济</t>
  </si>
  <si>
    <t>龙庆乡豆温村灵芝种植及菌种生产项目</t>
  </si>
  <si>
    <t>新建</t>
  </si>
  <si>
    <t>龙庆乡豆温村委会</t>
  </si>
  <si>
    <r>
      <t>建设内容：一、第二批中央财政衔接推进乡村振兴补助资金700万元的建设内容：1.林下机耕道路修建14km，投资10万元；2.供水设施建设100m</t>
    </r>
    <r>
      <rPr>
        <sz val="8"/>
        <rFont val="宋体"/>
        <family val="0"/>
      </rPr>
      <t>³</t>
    </r>
    <r>
      <rPr>
        <sz val="8"/>
        <rFont val="方正仿宋_GBK"/>
        <family val="4"/>
      </rPr>
      <t xml:space="preserve">蓄水池3个，灌溉管网约10000m，变压器1套，水泵2台，泵房2座，投资70万元；3.菌种厂建设400万元，其中，建设菌包培养室200㎡投资130万、建设菌种灭菌室80㎡投资80万元、建设大棚3000㎡投资150万元、建设管理用房85㎡及厂房水管设备投资30万元、建设变压器1台及相关输电线路投资10万元；4.种植白灵芝270亩，菌包购买费用220万元（每亩种植菌包1800个，每个菌包购买成本4.5元/个，270亩菌包采购费用合计220万元）。                                                             二、引入社会资本240万元的建设内容。 1.菌包购买费用104万元（每亩种植菌包1800个，每个菌包购买成本4.5元/个，130亩菌包采购费用合计104万元），2.种植费用129.6万元（每亩种植菌包1800个，菌包种植费用1.8元/个，400亩菌包种植费用合计129.6万元），3.补充肥料、营养剂等合计6.4万元（每亩160元，400亩合计6.4万元）。                                                              
 </t>
    </r>
  </si>
  <si>
    <t xml:space="preserve">项目建成后产权归项目建设村集体所有，预计项目年化收益率为31.9%，即300万元，可带动辖区内脱贫户、监测户351户1408人（其中脱贫户319户、监测户32户）户均增加收入0.6万元以上，村集体增加收入25万元以上。另外项目能提供就业岗位120余个，群众人均务工收入增加1万元/年,另外通过鼓励引导，辐射带动该片区3个村委会、8个自然村451户2127人参与灵芝种植创业增收。项目建成后，可有效解决该片区产业发展滞后的问题，带动周边群众，特别是吸纳脱贫劳动力加入灵芝种植产业，同时带动、撬动社会资本，扩大灵芝的种植面积，拓宽销售渠道，并以菌子山得天独厚的气候环境和菌种厂为关键优势，形成西南片区乃至全国范围内具有较强影响力的灵芝生产种植基地，促进全乡群众得到增产增收和经济社会发展，打造师宗县产业发展、生态文明建设与群众经济利益和谐发展的“两山”理论实践名片。                                                 </t>
  </si>
  <si>
    <t>葵山镇特色农产品交易中心项目</t>
  </si>
  <si>
    <t>葵山镇</t>
  </si>
  <si>
    <t>建设内容：一、第二批中央财政衔接推进乡村振兴补助资金140万的建设内容：1.建设特色农产品交易区钢混结构600㎡，每平方米1167元，投资70万元，2.建设特色蔬果类交易摊位50个100㎡，特色牲畜类交易摊位20个100㎡ ，共70个，每个1万元，投资70万元。                二是招商引资2460万的建设内容：1.土地征用22.1亩，相关费用105万元；2.特色农产品交易中心区域内场地整平14000㎡，道路硬化4200㎡，投资100万元；3.建设集散及农产品商贸交易区10000㎡，交易摊位规范化提升3000㎡，投资1820万元；4.建设理货区50㎡，分拣加工区200㎡，库存区200㎡，投资230万元；5.附属设施建设：综合管理用房200㎡，投资50万元；6.路灯及建筑照明投资35万元；7.卫生厕投资30万元；8.给排水工程投资80万元；9.停车场1000㎡，投资10万元。</t>
  </si>
  <si>
    <t>项目建成后产权归项目建设村集体所有，预计项目年化收益率为11.15%，即290万元，可带动辖区内脱贫户、监测户245户901人（其中脱贫户209户、监测户36户）户均增加收入2000元以上，村集体增加收入19.89万元以上。通过特色农产品交易中心项目的实施，能有效解决以路为市、摊位杂乱、卫生难维持等人居环境问题，方便农产品交易，对拉动当地经济，提升村集体经济，对推进绿美工作有积极的意义。项目实施后，辐射带动该片区46个自然村2100人创业增收。</t>
  </si>
  <si>
    <t>师宗县民族宗教事务局</t>
  </si>
  <si>
    <t>生产项目</t>
  </si>
  <si>
    <t>养殖项目</t>
  </si>
  <si>
    <t>五龙乡狗街村乡村旅游提升项目</t>
  </si>
  <si>
    <t>五龙乡狗街村</t>
  </si>
  <si>
    <t>五龙乡人民政府</t>
  </si>
  <si>
    <t>建设内容：一是农家乐改造提升300平方米，投资3万元。二是提升旅游接待配套设施，投资7万元</t>
  </si>
  <si>
    <t xml:space="preserve">     项目建成后产权归项目建设村集体所有，预计项目年化收益率为20%，即2万元，可带动辖区内脱贫户、监测户5户21人（其中脱贫户5户、监测户0户）户均增加收入4000元以上，村集体增加收入2万元以上。通过项目的实施，可有效解决产业发展滞后的问题，为进一步巩固拓展脱贫攻坚成果、优化产业结构、形成产业规模促进竞争。项目实施后，辐射带动该片区3个自然村20人创业增收。通过项目的实施，可有效解决该片区产业发展滞后的问题，为进一步巩固拓展脱贫攻坚成果、调整农业产业结构、提升优化城市品质形象奠定坚实基础。项目实施后，推动第三产业发展，辐射带动该片区3个自然村20人创业增收。</t>
  </si>
  <si>
    <t>二、就业项目小计</t>
  </si>
  <si>
    <t>师宗县乡村振兴局</t>
  </si>
  <si>
    <t>就业项目</t>
  </si>
  <si>
    <t>新型培训模式探索</t>
  </si>
  <si>
    <t>技能培训</t>
  </si>
  <si>
    <t>比亚迪公司技能培训项目</t>
  </si>
  <si>
    <t>师宗县</t>
  </si>
  <si>
    <t>建设内容：一是计划引导输送脱贫户和三类监测对象80人到深圳市龙岗区风向标职业技术学校技工培训。二是培训合格后到比亚迪公司就业。</t>
  </si>
  <si>
    <t>通过项目实施，覆盖受益人口80户260人，其中：脱贫户和监测对象户80户260人。能有效解决脱贫劳动力稳定就业和持续稳定增收，扎实有效巩固拓展脱贫攻坚成果同乡村振兴有效衔接。</t>
  </si>
  <si>
    <t>三、乡村建设行动项目小计</t>
  </si>
  <si>
    <t>彩云镇人民政府</t>
  </si>
  <si>
    <t>乡村建设行动</t>
  </si>
  <si>
    <t>农村基础设施</t>
  </si>
  <si>
    <t>人居环境</t>
  </si>
  <si>
    <t>彩云镇务龙村委会提升农村人居环境工程项目</t>
  </si>
  <si>
    <t>彩云镇务龙村委会</t>
  </si>
  <si>
    <t>建设内容：在务龙村委会小务龙村提升农村人居环境工程，沿小务龙进村路线整治人居环境2.1公里。</t>
  </si>
  <si>
    <t>通过项目实施，覆盖受益人口457户1889人，其中：脱贫户和监测对象户56户221人。能有扎实有效巩固拓展脱贫攻坚成果同乡村振兴有效衔接。</t>
  </si>
  <si>
    <t>大同街道办事处</t>
  </si>
  <si>
    <t>道路建设</t>
  </si>
  <si>
    <t>大同街道办事处长桥村委会三角山村道路硬化项目</t>
  </si>
  <si>
    <t>长桥村委会三角山村</t>
  </si>
  <si>
    <t>建设内容：硬化村内道路长190米，宽3.5米，665平方米。</t>
  </si>
  <si>
    <t>通过项目实施，覆盖受益人口212户982人，其中：脱贫户和监测对象户34户140人。能有扎实有效巩固拓展脱贫攻坚成果同乡村振兴有效衔接。</t>
  </si>
  <si>
    <t>四、易地搬迁后扶项目小计</t>
  </si>
  <si>
    <t>师宗县发展和改革局</t>
  </si>
  <si>
    <t>易地搬迁后扶项目</t>
  </si>
  <si>
    <t>易地搬迁</t>
  </si>
  <si>
    <t>易地扶贫搬迁</t>
  </si>
  <si>
    <t>易地搬迁安置区物业、水电费减免补贴项目</t>
  </si>
  <si>
    <r>
      <t>建设内容：1.物管费方面。2022年物业费减免补助共205户21927.5平方米，每月每平方米0.65元（含垃圾清运费），减免171034.5万元；商铺及公共用房5703.9平方米，每月每平方米1元，减免68446.8元；公共电费、二次加压水费、公共设备维修费105518.7元。全年共减免补助345000元。按照2022年25%减免，减免8.63万元，减免按省级承担50%计算，省级应给予减免补贴资金4.32万元。
2.电费方面。原建档立卡搬迁群众205户，电费0.483元/度，给予每户4千瓦</t>
    </r>
    <r>
      <rPr>
        <sz val="8"/>
        <rFont val="Times New Roman"/>
        <family val="1"/>
      </rPr>
      <t>•</t>
    </r>
    <r>
      <rPr>
        <sz val="8"/>
        <rFont val="方正仿宋_GBK"/>
        <family val="4"/>
      </rPr>
      <t>时/月用电补贴，2022年度用电补贴需求资金合计0.48万元。按省级承担50%计算，省级应给予减免补贴资金0.24万元。
3.水费方面。原建档立卡搬迁群众205户，水费3.47元/方，给予每户2立方米/月用水补贴，2022年度用水补贴需求资金共计1.72万元。按省级承担50%计算，省级应给予减免补贴资金0.86万元</t>
    </r>
  </si>
  <si>
    <t>通过项目实施，覆盖受益人口205户921人，其中：脱贫户和监测对象户205户921人。能扎实有效巩固拓展脱贫攻坚成果同乡村振兴有效衔接。</t>
  </si>
  <si>
    <t>五、巩固三保障成果建设项目小计</t>
  </si>
  <si>
    <t>六、其它小计</t>
  </si>
  <si>
    <t>师宗县自然资源局</t>
  </si>
  <si>
    <t>多规合一</t>
  </si>
  <si>
    <t>村庄规划</t>
  </si>
  <si>
    <t>师宗县村庄规划补助项目</t>
  </si>
  <si>
    <t>全县10个乡（镇、街道）</t>
  </si>
  <si>
    <t>建设内容：全县10个乡（镇、街道）乡村振兴、绿美村庄、人居环境整治重点40个行政村306个自然村村庄规划编制，涉及34127户、145250人，其中脱贫户数5715户、23870人，监测户数434户、1667人。规划编制合同价532万元，申请中央财政衔接资金编制经费补助399万元，其中：丹凤街道4个行政村（海晏社区、大堵社区、淑足村委会、古城社区）30个自然村，补助40万元；漾月街道3个行政村（新村社区、法雨社区、法块社区）19个自然村，补助29万元；大同街道1个行政村（牛宿村委会）7个自然村，补助10万元；葵山镇5个行政村（温泉村委会、黎家坝村委会、山乌果村委会、马厂村委会、者黑村委会）26个自然村，补助50万元；彩云镇3个行政村（红土村委会、石洞村委会、务龙村委会）23个自然村，补助30万元；竹基镇5个行政村（抵鲁村委会、坞白村委会、界桥社区、竹基社区、六丘村委会）23个自然村，补助50万元；五龙乡6个行政村（大厂村委会、狗街村委会、脚家箐村委会、南岩村委会、新庄科村委会、曲祖村委会）64个自然村，补助60万元；龙庆乡5个行政村（阿那黑村委会、龙庆村委会、黑尔村委会、豆温村委会、山黑村委会）51个自然村，补助50万元；高良乡4个行政村（雨厦村委会、设里村委会、纳厦村委会、戈勒村委会）43个自然村，补助40万元。</t>
  </si>
  <si>
    <t xml:space="preserve">通过40个行政村306个自然村村庄规划编制实施，覆盖受益人34127户、145250人，其中脱贫户数5715户、23870人，监测户数434户、1667人。为乡村建设管理提供法律依据，能科学确定村镇建设的发展方向和规模，合理组织村镇各建设项目的用地与布局，妥善安排建设项目的进程，以便科学地、有计划地进行农村现代化建设，助推乡村振兴；能有效解决村镇发展存在的实际问题，落实农民意愿，确保新农村建设符合村镇的实际发展需求；能更好地保护耕地资源、生态资源、历史文化资源等，有效减少违法行为，引领乡村健康发展。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</si>
</sst>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_ "/>
    <numFmt numFmtId="178" formatCode="yyyy/m/d;@"/>
    <numFmt numFmtId="179" formatCode="0_);[Red]\(0\)"/>
    <numFmt numFmtId="180" formatCode="0.00_);[Red]\(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方正仿宋_GBK"/>
      <family val="4"/>
    </font>
    <font>
      <b/>
      <sz val="10"/>
      <name val="方正仿宋_GBK"/>
      <family val="4"/>
    </font>
    <font>
      <sz val="9"/>
      <name val="Times New Roman"/>
      <family val="1"/>
    </font>
    <font>
      <sz val="14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8"/>
      <name val="方正仿宋_GBK"/>
      <family val="4"/>
    </font>
    <font>
      <b/>
      <sz val="8"/>
      <name val="方正仿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2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32" fillId="0" borderId="0">
      <alignment/>
      <protection locked="0"/>
    </xf>
  </cellStyleXfs>
  <cellXfs count="89">
    <xf numFmtId="0" fontId="0" fillId="0" borderId="0" xfId="0" applyFont="1" applyAlignment="1">
      <alignment vertical="center"/>
    </xf>
    <xf numFmtId="176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0" xfId="0" applyNumberFormat="1" applyFont="1" applyFill="1" applyAlignment="1" applyProtection="1">
      <alignment horizontal="center" vertical="center" wrapText="1"/>
      <protection locked="0"/>
    </xf>
    <xf numFmtId="176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6" fillId="33" borderId="0" xfId="0" applyNumberFormat="1" applyFont="1" applyFill="1" applyAlignment="1" applyProtection="1">
      <alignment horizontal="center" vertical="center" wrapText="1"/>
      <protection locked="0"/>
    </xf>
    <xf numFmtId="0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8" fillId="33" borderId="0" xfId="0" applyNumberFormat="1" applyFont="1" applyFill="1" applyBorder="1" applyAlignment="1" applyProtection="1">
      <alignment horizontal="left" vertical="center" wrapText="1"/>
      <protection locked="0"/>
    </xf>
    <xf numFmtId="177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NumberFormat="1" applyFont="1" applyFill="1" applyBorder="1" applyAlignment="1" applyProtection="1">
      <alignment vertical="center" wrapText="1"/>
      <protection locked="0"/>
    </xf>
    <xf numFmtId="178" fontId="8" fillId="33" borderId="0" xfId="0" applyNumberFormat="1" applyFont="1" applyFill="1" applyBorder="1" applyAlignment="1" applyProtection="1">
      <alignment horizontal="center" vertical="center"/>
      <protection locked="0"/>
    </xf>
    <xf numFmtId="178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9" fillId="33" borderId="0" xfId="0" applyNumberFormat="1" applyFont="1" applyFill="1" applyAlignment="1" applyProtection="1">
      <alignment horizontal="left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17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13" xfId="0" applyFont="1" applyFill="1" applyBorder="1" applyAlignment="1">
      <alignment horizontal="center" vertical="center" wrapText="1"/>
    </xf>
    <xf numFmtId="179" fontId="12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13" xfId="0" applyFont="1" applyFill="1" applyBorder="1" applyAlignment="1">
      <alignment vertical="center" wrapText="1"/>
    </xf>
    <xf numFmtId="179" fontId="1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177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22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>
      <alignment horizontal="left" vertical="center" wrapText="1"/>
    </xf>
    <xf numFmtId="177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13" xfId="0" applyNumberFormat="1" applyFont="1" applyFill="1" applyBorder="1" applyAlignment="1">
      <alignment horizontal="center" vertical="center" wrapText="1"/>
    </xf>
    <xf numFmtId="0" fontId="12" fillId="0" borderId="13" xfId="22" applyNumberFormat="1" applyFont="1" applyFill="1" applyBorder="1" applyAlignment="1" applyProtection="1">
      <alignment horizontal="left" vertical="center" wrapText="1"/>
      <protection locked="0"/>
    </xf>
    <xf numFmtId="0" fontId="13" fillId="0" borderId="14" xfId="0" applyNumberFormat="1" applyFont="1" applyFill="1" applyBorder="1" applyAlignment="1" applyProtection="1">
      <alignment horizontal="left" vertical="center" wrapText="1"/>
      <protection locked="0"/>
    </xf>
    <xf numFmtId="177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3" xfId="22" applyNumberFormat="1" applyFont="1" applyFill="1" applyBorder="1" applyAlignment="1" applyProtection="1">
      <alignment horizontal="left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18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8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178" fontId="5" fillId="0" borderId="13" xfId="0" applyNumberFormat="1" applyFont="1" applyFill="1" applyBorder="1" applyAlignment="1" applyProtection="1">
      <alignment horizontal="center" vertical="center"/>
      <protection locked="0"/>
    </xf>
    <xf numFmtId="178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22" applyNumberFormat="1" applyFont="1" applyFill="1" applyBorder="1" applyAlignment="1" applyProtection="1">
      <alignment horizontal="center" vertical="center" wrapText="1"/>
      <protection locked="0"/>
    </xf>
    <xf numFmtId="178" fontId="12" fillId="0" borderId="13" xfId="0" applyNumberFormat="1" applyFont="1" applyFill="1" applyBorder="1" applyAlignment="1" applyProtection="1">
      <alignment horizontal="center" vertical="center"/>
      <protection locked="0"/>
    </xf>
    <xf numFmtId="178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vertical="center" wrapText="1"/>
      <protection locked="0"/>
    </xf>
    <xf numFmtId="178" fontId="13" fillId="0" borderId="13" xfId="0" applyNumberFormat="1" applyFont="1" applyFill="1" applyBorder="1" applyAlignment="1" applyProtection="1">
      <alignment horizontal="center" vertical="center"/>
      <protection locked="0"/>
    </xf>
    <xf numFmtId="178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22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NumberFormat="1" applyFont="1" applyFill="1" applyBorder="1" applyAlignment="1" applyProtection="1">
      <alignment vertical="center" wrapText="1"/>
      <protection locked="0"/>
    </xf>
    <xf numFmtId="0" fontId="4" fillId="33" borderId="0" xfId="0" applyNumberFormat="1" applyFont="1" applyFill="1" applyBorder="1" applyAlignment="1" applyProtection="1">
      <alignment vertical="center" wrapText="1"/>
      <protection locked="0"/>
    </xf>
    <xf numFmtId="178" fontId="4" fillId="33" borderId="0" xfId="0" applyNumberFormat="1" applyFont="1" applyFill="1" applyBorder="1" applyAlignment="1" applyProtection="1">
      <alignment horizontal="center" vertical="center"/>
      <protection locked="0"/>
    </xf>
    <xf numFmtId="178" fontId="4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2 2 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9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kingsoft\WPS%20Cloud%20Files\userdata\qing\filecache\.370140585\cachedata\379769EA57BE47298D3157975C4DBB8F\&#23450;&#31295;%20&#39532;&#40857;&#21306;2022&#24180;&#24041;&#22266;&#25299;&#23637;&#33073;&#36139;&#25915;&#22362;&#25104;&#26524;&#21644;&#20065;&#26449;&#25391;&#20852;&#39033;&#30446;&#35745;&#21010;&#34920;%20&#65288;&#24102;&#25968;&#25454;&#2830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827820959\FileRecv\&#32435;&#31456;&#38215;2022&#24180;&#24041;&#22266;&#25299;&#23637;&#33073;&#36139;&#25915;&#22362;&#25104;&#26524;&#21644;&#20065;&#26449;&#25391;&#20852;&#39033;&#30446;&#35745;&#21010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源1 勿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源1 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view="pageBreakPreview" zoomScale="115" zoomScaleSheetLayoutView="115" workbookViewId="0" topLeftCell="A13">
      <selection activeCell="K16" sqref="K16"/>
    </sheetView>
  </sheetViews>
  <sheetFormatPr defaultColWidth="9.00390625" defaultRowHeight="5.25" customHeight="1"/>
  <cols>
    <col min="1" max="1" width="3.00390625" style="10" customWidth="1"/>
    <col min="2" max="2" width="5.421875" style="11" customWidth="1"/>
    <col min="3" max="3" width="5.28125" style="11" customWidth="1"/>
    <col min="4" max="4" width="5.57421875" style="11" customWidth="1"/>
    <col min="5" max="5" width="5.28125" style="11" customWidth="1"/>
    <col min="6" max="6" width="5.57421875" style="11" customWidth="1"/>
    <col min="7" max="7" width="6.8515625" style="12" customWidth="1"/>
    <col min="8" max="9" width="6.421875" style="11" customWidth="1"/>
    <col min="10" max="10" width="7.8515625" style="11" customWidth="1"/>
    <col min="11" max="11" width="42.140625" style="12" customWidth="1"/>
    <col min="12" max="12" width="7.57421875" style="13" customWidth="1"/>
    <col min="13" max="13" width="8.140625" style="10" customWidth="1"/>
    <col min="14" max="14" width="7.140625" style="10" customWidth="1"/>
    <col min="15" max="15" width="6.57421875" style="10" customWidth="1"/>
    <col min="16" max="16" width="12.8515625" style="14" hidden="1" customWidth="1"/>
    <col min="17" max="17" width="18.7109375" style="14" hidden="1" customWidth="1"/>
    <col min="18" max="18" width="13.7109375" style="10" hidden="1" customWidth="1"/>
    <col min="19" max="19" width="0.42578125" style="10" hidden="1" customWidth="1"/>
    <col min="20" max="20" width="35.421875" style="15" customWidth="1"/>
    <col min="21" max="21" width="8.00390625" style="16" customWidth="1"/>
    <col min="22" max="22" width="8.421875" style="17" customWidth="1"/>
    <col min="23" max="23" width="8.7109375" style="11" customWidth="1"/>
    <col min="24" max="24" width="8.57421875" style="11" customWidth="1"/>
    <col min="25" max="25" width="9.28125" style="11" customWidth="1"/>
    <col min="26" max="26" width="8.00390625" style="11" customWidth="1"/>
    <col min="27" max="27" width="3.7109375" style="11" customWidth="1"/>
    <col min="28" max="28" width="7.421875" style="11" customWidth="1"/>
    <col min="29" max="29" width="6.8515625" style="11" customWidth="1"/>
    <col min="30" max="30" width="6.57421875" style="11" customWidth="1"/>
    <col min="31" max="31" width="8.00390625" style="11" customWidth="1"/>
    <col min="32" max="32" width="4.8515625" style="11" customWidth="1"/>
    <col min="33" max="33" width="3.57421875" style="11" customWidth="1"/>
    <col min="34" max="16384" width="9.00390625" style="11" customWidth="1"/>
  </cols>
  <sheetData>
    <row r="1" spans="2:4" ht="18" customHeight="1">
      <c r="B1" s="18" t="s">
        <v>0</v>
      </c>
      <c r="C1" s="18"/>
      <c r="D1" s="18"/>
    </row>
    <row r="2" spans="1:22" s="1" customFormat="1" ht="28.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68"/>
      <c r="V2" s="68"/>
    </row>
    <row r="3" spans="1:22" s="2" customFormat="1" ht="34.5" customHeight="1">
      <c r="A3" s="21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42" t="s">
        <v>13</v>
      </c>
      <c r="M3" s="43"/>
      <c r="N3" s="44"/>
      <c r="O3" s="45"/>
      <c r="P3" s="46" t="s">
        <v>14</v>
      </c>
      <c r="Q3" s="69"/>
      <c r="R3" s="69"/>
      <c r="S3" s="69"/>
      <c r="T3" s="21" t="s">
        <v>15</v>
      </c>
      <c r="U3" s="70" t="s">
        <v>16</v>
      </c>
      <c r="V3" s="70" t="s">
        <v>17</v>
      </c>
    </row>
    <row r="4" spans="1:22" s="3" customFormat="1" ht="36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47" t="s">
        <v>18</v>
      </c>
      <c r="M4" s="48" t="s">
        <v>19</v>
      </c>
      <c r="N4" s="48" t="s">
        <v>20</v>
      </c>
      <c r="O4" s="48" t="s">
        <v>21</v>
      </c>
      <c r="P4" s="49"/>
      <c r="Q4" s="71"/>
      <c r="R4" s="71"/>
      <c r="S4" s="71"/>
      <c r="T4" s="23"/>
      <c r="U4" s="72"/>
      <c r="V4" s="72"/>
    </row>
    <row r="5" spans="1:22" s="4" customFormat="1" ht="21.75" customHeight="1">
      <c r="A5" s="25" t="s">
        <v>22</v>
      </c>
      <c r="B5" s="26"/>
      <c r="C5" s="26"/>
      <c r="D5" s="26"/>
      <c r="E5" s="26"/>
      <c r="F5" s="26"/>
      <c r="G5" s="26"/>
      <c r="H5" s="26"/>
      <c r="I5" s="26"/>
      <c r="J5" s="26"/>
      <c r="K5" s="50"/>
      <c r="L5" s="51">
        <f>SUM(L6,L10,L12,L15,L17,L19)</f>
        <v>1343.42</v>
      </c>
      <c r="M5" s="51">
        <f>SUM(M6,M10,M12,M15,M17,M19)</f>
        <v>1329</v>
      </c>
      <c r="N5" s="51">
        <v>5.42</v>
      </c>
      <c r="O5" s="51">
        <f>SUM(O6,O10,O12,O15,O17,O19)</f>
        <v>9</v>
      </c>
      <c r="P5" s="52"/>
      <c r="Q5" s="52"/>
      <c r="R5" s="73"/>
      <c r="S5" s="74"/>
      <c r="T5" s="75"/>
      <c r="U5" s="76"/>
      <c r="V5" s="77"/>
    </row>
    <row r="6" spans="1:22" s="4" customFormat="1" ht="24" customHeight="1">
      <c r="A6" s="27" t="s">
        <v>23</v>
      </c>
      <c r="B6" s="28"/>
      <c r="C6" s="28"/>
      <c r="D6" s="28"/>
      <c r="E6" s="28"/>
      <c r="F6" s="28"/>
      <c r="G6" s="28"/>
      <c r="H6" s="28"/>
      <c r="I6" s="28"/>
      <c r="J6" s="28"/>
      <c r="K6" s="53"/>
      <c r="L6" s="51">
        <f>SUM(L7:L9)</f>
        <v>850</v>
      </c>
      <c r="M6" s="51">
        <f>SUM(M7:M9)</f>
        <v>850</v>
      </c>
      <c r="N6" s="51">
        <v>0</v>
      </c>
      <c r="O6" s="51">
        <f>SUM(O7:O9)</f>
        <v>0</v>
      </c>
      <c r="P6" s="52"/>
      <c r="Q6" s="52"/>
      <c r="R6" s="73"/>
      <c r="S6" s="74"/>
      <c r="T6" s="75"/>
      <c r="U6" s="76"/>
      <c r="V6" s="77"/>
    </row>
    <row r="7" spans="1:22" s="3" customFormat="1" ht="178.5" customHeight="1">
      <c r="A7" s="29">
        <v>1</v>
      </c>
      <c r="B7" s="30" t="s">
        <v>24</v>
      </c>
      <c r="C7" s="30" t="s">
        <v>24</v>
      </c>
      <c r="D7" s="30" t="s">
        <v>25</v>
      </c>
      <c r="E7" s="30" t="s">
        <v>26</v>
      </c>
      <c r="F7" s="31" t="s">
        <v>26</v>
      </c>
      <c r="G7" s="30" t="s">
        <v>27</v>
      </c>
      <c r="H7" s="32" t="s">
        <v>28</v>
      </c>
      <c r="I7" s="30" t="s">
        <v>29</v>
      </c>
      <c r="J7" s="30" t="s">
        <v>24</v>
      </c>
      <c r="K7" s="54" t="s">
        <v>30</v>
      </c>
      <c r="L7" s="55">
        <v>700</v>
      </c>
      <c r="M7" s="56">
        <v>700</v>
      </c>
      <c r="N7" s="56">
        <v>0</v>
      </c>
      <c r="O7" s="29">
        <v>0</v>
      </c>
      <c r="P7" s="57"/>
      <c r="Q7" s="57"/>
      <c r="R7" s="78"/>
      <c r="S7" s="29"/>
      <c r="T7" s="31" t="s">
        <v>31</v>
      </c>
      <c r="U7" s="79">
        <v>45078</v>
      </c>
      <c r="V7" s="80">
        <v>45291</v>
      </c>
    </row>
    <row r="8" spans="1:22" s="5" customFormat="1" ht="144" customHeight="1">
      <c r="A8" s="29">
        <v>2</v>
      </c>
      <c r="B8" s="30" t="s">
        <v>24</v>
      </c>
      <c r="C8" s="30" t="s">
        <v>24</v>
      </c>
      <c r="D8" s="30" t="s">
        <v>25</v>
      </c>
      <c r="E8" s="30" t="s">
        <v>26</v>
      </c>
      <c r="F8" s="31" t="s">
        <v>26</v>
      </c>
      <c r="G8" s="30" t="s">
        <v>32</v>
      </c>
      <c r="H8" s="32" t="s">
        <v>28</v>
      </c>
      <c r="I8" s="30" t="s">
        <v>33</v>
      </c>
      <c r="J8" s="30" t="s">
        <v>24</v>
      </c>
      <c r="K8" s="54" t="s">
        <v>34</v>
      </c>
      <c r="L8" s="55">
        <v>140</v>
      </c>
      <c r="M8" s="56">
        <v>140</v>
      </c>
      <c r="N8" s="56">
        <v>0</v>
      </c>
      <c r="O8" s="55">
        <v>0</v>
      </c>
      <c r="P8" s="57"/>
      <c r="Q8" s="57"/>
      <c r="R8" s="78"/>
      <c r="S8" s="29"/>
      <c r="T8" s="31" t="s">
        <v>35</v>
      </c>
      <c r="U8" s="79">
        <v>45078</v>
      </c>
      <c r="V8" s="80">
        <v>45291</v>
      </c>
    </row>
    <row r="9" spans="1:22" s="5" customFormat="1" ht="133.5" customHeight="1">
      <c r="A9" s="29">
        <v>3</v>
      </c>
      <c r="B9" s="30" t="s">
        <v>36</v>
      </c>
      <c r="C9" s="30" t="s">
        <v>36</v>
      </c>
      <c r="D9" s="30" t="s">
        <v>25</v>
      </c>
      <c r="E9" s="30" t="s">
        <v>37</v>
      </c>
      <c r="F9" s="31" t="s">
        <v>38</v>
      </c>
      <c r="G9" s="30" t="s">
        <v>39</v>
      </c>
      <c r="H9" s="32" t="s">
        <v>28</v>
      </c>
      <c r="I9" s="30" t="s">
        <v>40</v>
      </c>
      <c r="J9" s="30" t="s">
        <v>41</v>
      </c>
      <c r="K9" s="54" t="s">
        <v>42</v>
      </c>
      <c r="L9" s="55">
        <v>10</v>
      </c>
      <c r="M9" s="56">
        <v>10</v>
      </c>
      <c r="N9" s="56">
        <v>0</v>
      </c>
      <c r="O9" s="55">
        <v>0</v>
      </c>
      <c r="P9" s="57"/>
      <c r="Q9" s="57"/>
      <c r="R9" s="78"/>
      <c r="S9" s="29"/>
      <c r="T9" s="31" t="s">
        <v>43</v>
      </c>
      <c r="U9" s="79">
        <v>45078</v>
      </c>
      <c r="V9" s="80">
        <v>45290</v>
      </c>
    </row>
    <row r="10" spans="1:22" s="4" customFormat="1" ht="36" customHeight="1">
      <c r="A10" s="33" t="s">
        <v>44</v>
      </c>
      <c r="B10" s="34"/>
      <c r="C10" s="34"/>
      <c r="D10" s="34"/>
      <c r="E10" s="34"/>
      <c r="F10" s="34"/>
      <c r="G10" s="34"/>
      <c r="H10" s="34"/>
      <c r="I10" s="34"/>
      <c r="J10" s="34"/>
      <c r="K10" s="58"/>
      <c r="L10" s="59">
        <f>SUM(M10,O10)</f>
        <v>80</v>
      </c>
      <c r="M10" s="60">
        <f>SUM(M11:M11)</f>
        <v>80</v>
      </c>
      <c r="N10" s="60">
        <v>0</v>
      </c>
      <c r="O10" s="60">
        <f>SUM(O11:O11)</f>
        <v>0</v>
      </c>
      <c r="P10" s="61"/>
      <c r="Q10" s="61"/>
      <c r="R10" s="60"/>
      <c r="S10" s="60"/>
      <c r="T10" s="81"/>
      <c r="U10" s="82"/>
      <c r="V10" s="83"/>
    </row>
    <row r="11" spans="1:22" s="6" customFormat="1" ht="96.75" customHeight="1">
      <c r="A11" s="29">
        <v>1</v>
      </c>
      <c r="B11" s="30" t="s">
        <v>45</v>
      </c>
      <c r="C11" s="30" t="s">
        <v>45</v>
      </c>
      <c r="D11" s="31" t="s">
        <v>46</v>
      </c>
      <c r="E11" s="31" t="s">
        <v>47</v>
      </c>
      <c r="F11" s="31" t="s">
        <v>48</v>
      </c>
      <c r="G11" s="30" t="s">
        <v>49</v>
      </c>
      <c r="H11" s="32" t="s">
        <v>28</v>
      </c>
      <c r="I11" s="30" t="s">
        <v>50</v>
      </c>
      <c r="J11" s="30" t="s">
        <v>45</v>
      </c>
      <c r="K11" s="54" t="s">
        <v>51</v>
      </c>
      <c r="L11" s="55">
        <v>80</v>
      </c>
      <c r="M11" s="56">
        <v>80</v>
      </c>
      <c r="N11" s="56">
        <v>0</v>
      </c>
      <c r="O11" s="29">
        <v>0</v>
      </c>
      <c r="P11" s="62"/>
      <c r="Q11" s="62"/>
      <c r="R11" s="29"/>
      <c r="S11" s="29"/>
      <c r="T11" s="31" t="s">
        <v>52</v>
      </c>
      <c r="U11" s="79">
        <v>45078</v>
      </c>
      <c r="V11" s="80">
        <v>45291</v>
      </c>
    </row>
    <row r="12" spans="1:22" s="4" customFormat="1" ht="30" customHeight="1">
      <c r="A12" s="33" t="s">
        <v>53</v>
      </c>
      <c r="B12" s="34"/>
      <c r="C12" s="34"/>
      <c r="D12" s="34"/>
      <c r="E12" s="34"/>
      <c r="F12" s="34"/>
      <c r="G12" s="34"/>
      <c r="H12" s="34"/>
      <c r="I12" s="34"/>
      <c r="J12" s="34"/>
      <c r="K12" s="58"/>
      <c r="L12" s="59">
        <v>9</v>
      </c>
      <c r="M12" s="59">
        <f>SUM(M13:M13)</f>
        <v>0</v>
      </c>
      <c r="N12" s="59">
        <v>0</v>
      </c>
      <c r="O12" s="60">
        <v>9</v>
      </c>
      <c r="P12" s="63"/>
      <c r="Q12" s="63"/>
      <c r="R12" s="84"/>
      <c r="S12" s="60"/>
      <c r="T12" s="81"/>
      <c r="U12" s="82"/>
      <c r="V12" s="83"/>
    </row>
    <row r="13" spans="1:22" s="3" customFormat="1" ht="87.75" customHeight="1">
      <c r="A13" s="29">
        <v>1</v>
      </c>
      <c r="B13" s="35" t="s">
        <v>54</v>
      </c>
      <c r="C13" s="35" t="s">
        <v>54</v>
      </c>
      <c r="D13" s="36" t="s">
        <v>55</v>
      </c>
      <c r="E13" s="35" t="s">
        <v>56</v>
      </c>
      <c r="F13" s="37" t="s">
        <v>57</v>
      </c>
      <c r="G13" s="35" t="s">
        <v>58</v>
      </c>
      <c r="H13" s="38" t="s">
        <v>28</v>
      </c>
      <c r="I13" s="35" t="s">
        <v>59</v>
      </c>
      <c r="J13" s="35" t="s">
        <v>54</v>
      </c>
      <c r="K13" s="54" t="s">
        <v>60</v>
      </c>
      <c r="L13" s="55">
        <v>4</v>
      </c>
      <c r="M13" s="56">
        <v>0</v>
      </c>
      <c r="N13" s="56">
        <v>0</v>
      </c>
      <c r="O13" s="29">
        <v>4</v>
      </c>
      <c r="P13" s="57"/>
      <c r="Q13" s="57"/>
      <c r="R13" s="78"/>
      <c r="S13" s="29"/>
      <c r="T13" s="31" t="s">
        <v>61</v>
      </c>
      <c r="U13" s="79">
        <v>45078</v>
      </c>
      <c r="V13" s="80">
        <v>45291</v>
      </c>
    </row>
    <row r="14" spans="1:22" s="7" customFormat="1" ht="93" customHeight="1">
      <c r="A14" s="39">
        <v>2</v>
      </c>
      <c r="B14" s="35" t="s">
        <v>62</v>
      </c>
      <c r="C14" s="35" t="s">
        <v>62</v>
      </c>
      <c r="D14" s="36" t="s">
        <v>55</v>
      </c>
      <c r="E14" s="35" t="s">
        <v>56</v>
      </c>
      <c r="F14" s="37" t="s">
        <v>63</v>
      </c>
      <c r="G14" s="35" t="s">
        <v>64</v>
      </c>
      <c r="H14" s="38" t="s">
        <v>28</v>
      </c>
      <c r="I14" s="35" t="s">
        <v>65</v>
      </c>
      <c r="J14" s="35" t="s">
        <v>62</v>
      </c>
      <c r="K14" s="64" t="s">
        <v>66</v>
      </c>
      <c r="L14" s="55">
        <v>5</v>
      </c>
      <c r="M14" s="55">
        <v>0</v>
      </c>
      <c r="N14" s="55">
        <v>0</v>
      </c>
      <c r="O14" s="29">
        <v>5</v>
      </c>
      <c r="P14" s="62"/>
      <c r="Q14" s="62"/>
      <c r="R14" s="29"/>
      <c r="S14" s="29"/>
      <c r="T14" s="85" t="s">
        <v>67</v>
      </c>
      <c r="U14" s="79">
        <v>45078</v>
      </c>
      <c r="V14" s="80">
        <v>45291</v>
      </c>
    </row>
    <row r="15" spans="1:22" s="8" customFormat="1" ht="39.75" customHeight="1">
      <c r="A15" s="33" t="s">
        <v>68</v>
      </c>
      <c r="B15" s="34"/>
      <c r="C15" s="34"/>
      <c r="D15" s="34"/>
      <c r="E15" s="34"/>
      <c r="F15" s="34"/>
      <c r="G15" s="34"/>
      <c r="H15" s="34"/>
      <c r="I15" s="34"/>
      <c r="J15" s="34"/>
      <c r="K15" s="58"/>
      <c r="L15" s="59">
        <v>5.42</v>
      </c>
      <c r="M15" s="59">
        <v>0</v>
      </c>
      <c r="N15" s="59">
        <v>5.42</v>
      </c>
      <c r="O15" s="60">
        <v>0</v>
      </c>
      <c r="P15" s="61"/>
      <c r="Q15" s="61"/>
      <c r="R15" s="60"/>
      <c r="S15" s="60"/>
      <c r="T15" s="81"/>
      <c r="U15" s="82"/>
      <c r="V15" s="83"/>
    </row>
    <row r="16" spans="1:22" s="9" customFormat="1" ht="169.5" customHeight="1">
      <c r="A16" s="29">
        <v>1</v>
      </c>
      <c r="B16" s="30" t="s">
        <v>69</v>
      </c>
      <c r="C16" s="30" t="s">
        <v>69</v>
      </c>
      <c r="D16" s="30" t="s">
        <v>70</v>
      </c>
      <c r="E16" s="30" t="s">
        <v>71</v>
      </c>
      <c r="F16" s="30" t="s">
        <v>72</v>
      </c>
      <c r="G16" s="30" t="s">
        <v>73</v>
      </c>
      <c r="H16" s="32" t="s">
        <v>28</v>
      </c>
      <c r="I16" s="30" t="s">
        <v>50</v>
      </c>
      <c r="J16" s="30" t="s">
        <v>69</v>
      </c>
      <c r="K16" s="54" t="s">
        <v>74</v>
      </c>
      <c r="L16" s="55">
        <v>5.42</v>
      </c>
      <c r="M16" s="56">
        <v>0</v>
      </c>
      <c r="N16" s="56">
        <v>5.42</v>
      </c>
      <c r="O16" s="29">
        <v>0</v>
      </c>
      <c r="P16" s="62"/>
      <c r="Q16" s="62"/>
      <c r="R16" s="29"/>
      <c r="S16" s="29"/>
      <c r="T16" s="31" t="s">
        <v>75</v>
      </c>
      <c r="U16" s="79">
        <v>45078</v>
      </c>
      <c r="V16" s="80">
        <v>45291</v>
      </c>
    </row>
    <row r="17" spans="1:22" s="4" customFormat="1" ht="36" customHeight="1">
      <c r="A17" s="33" t="s">
        <v>76</v>
      </c>
      <c r="B17" s="34"/>
      <c r="C17" s="34"/>
      <c r="D17" s="34"/>
      <c r="E17" s="34"/>
      <c r="F17" s="34"/>
      <c r="G17" s="34"/>
      <c r="H17" s="34"/>
      <c r="I17" s="34"/>
      <c r="J17" s="34"/>
      <c r="K17" s="58"/>
      <c r="L17" s="59">
        <f>SUM(M17,O17)</f>
        <v>0</v>
      </c>
      <c r="M17" s="60">
        <f>SUM(M18)</f>
        <v>0</v>
      </c>
      <c r="N17" s="60">
        <v>0</v>
      </c>
      <c r="O17" s="60">
        <f>SUM(O18)</f>
        <v>0</v>
      </c>
      <c r="P17" s="61"/>
      <c r="Q17" s="61"/>
      <c r="R17" s="60"/>
      <c r="S17" s="60"/>
      <c r="T17" s="81"/>
      <c r="U17" s="82"/>
      <c r="V17" s="83"/>
    </row>
    <row r="18" spans="1:22" s="3" customFormat="1" ht="31.5" customHeight="1">
      <c r="A18" s="29"/>
      <c r="B18" s="30"/>
      <c r="C18" s="30"/>
      <c r="D18" s="30"/>
      <c r="E18" s="30"/>
      <c r="F18" s="30"/>
      <c r="G18" s="30"/>
      <c r="H18" s="32"/>
      <c r="I18" s="30"/>
      <c r="J18" s="30"/>
      <c r="K18" s="54"/>
      <c r="L18" s="55"/>
      <c r="M18" s="56"/>
      <c r="N18" s="56"/>
      <c r="O18" s="65"/>
      <c r="P18" s="62"/>
      <c r="Q18" s="62"/>
      <c r="R18" s="29"/>
      <c r="S18" s="29"/>
      <c r="T18" s="31"/>
      <c r="U18" s="79"/>
      <c r="V18" s="80"/>
    </row>
    <row r="19" spans="1:22" s="4" customFormat="1" ht="24.75" customHeight="1">
      <c r="A19" s="33" t="s">
        <v>77</v>
      </c>
      <c r="B19" s="34"/>
      <c r="C19" s="34"/>
      <c r="D19" s="34"/>
      <c r="E19" s="34"/>
      <c r="F19" s="34"/>
      <c r="G19" s="34"/>
      <c r="H19" s="34"/>
      <c r="I19" s="34"/>
      <c r="J19" s="34"/>
      <c r="K19" s="58"/>
      <c r="L19" s="59">
        <v>399</v>
      </c>
      <c r="M19" s="60">
        <v>399</v>
      </c>
      <c r="N19" s="60">
        <v>0</v>
      </c>
      <c r="O19" s="60">
        <v>0</v>
      </c>
      <c r="P19" s="61"/>
      <c r="Q19" s="61"/>
      <c r="R19" s="60"/>
      <c r="S19" s="60"/>
      <c r="T19" s="81"/>
      <c r="U19" s="82"/>
      <c r="V19" s="83"/>
    </row>
    <row r="20" spans="1:22" s="3" customFormat="1" ht="207" customHeight="1">
      <c r="A20" s="29">
        <v>1</v>
      </c>
      <c r="B20" s="30" t="s">
        <v>78</v>
      </c>
      <c r="C20" s="30" t="s">
        <v>78</v>
      </c>
      <c r="D20" s="31" t="s">
        <v>79</v>
      </c>
      <c r="E20" s="31" t="s">
        <v>80</v>
      </c>
      <c r="F20" s="31" t="s">
        <v>80</v>
      </c>
      <c r="G20" s="31" t="s">
        <v>81</v>
      </c>
      <c r="H20" s="32" t="s">
        <v>28</v>
      </c>
      <c r="I20" s="30" t="s">
        <v>82</v>
      </c>
      <c r="J20" s="30" t="s">
        <v>78</v>
      </c>
      <c r="K20" s="54" t="s">
        <v>83</v>
      </c>
      <c r="L20" s="55">
        <v>399</v>
      </c>
      <c r="M20" s="29">
        <v>399</v>
      </c>
      <c r="N20" s="29">
        <v>0</v>
      </c>
      <c r="O20" s="29">
        <v>0</v>
      </c>
      <c r="P20" s="62"/>
      <c r="Q20" s="62"/>
      <c r="R20" s="29"/>
      <c r="S20" s="29"/>
      <c r="T20" s="31" t="s">
        <v>84</v>
      </c>
      <c r="U20" s="79">
        <v>45078</v>
      </c>
      <c r="V20" s="80">
        <v>45291</v>
      </c>
    </row>
    <row r="21" spans="1:22" ht="12.75">
      <c r="A21" s="40"/>
      <c r="B21" s="3"/>
      <c r="C21" s="3"/>
      <c r="D21" s="3"/>
      <c r="E21" s="3"/>
      <c r="F21" s="3"/>
      <c r="G21" s="41"/>
      <c r="H21" s="3"/>
      <c r="I21" s="3"/>
      <c r="J21" s="3"/>
      <c r="K21" s="41"/>
      <c r="L21" s="66"/>
      <c r="M21" s="40"/>
      <c r="N21" s="40"/>
      <c r="O21" s="40"/>
      <c r="P21" s="67"/>
      <c r="Q21" s="67"/>
      <c r="R21" s="40"/>
      <c r="S21" s="40"/>
      <c r="T21" s="86"/>
      <c r="U21" s="87"/>
      <c r="V21" s="88"/>
    </row>
  </sheetData>
  <sheetProtection/>
  <mergeCells count="24">
    <mergeCell ref="B1:D1"/>
    <mergeCell ref="A2:V2"/>
    <mergeCell ref="L3:O3"/>
    <mergeCell ref="A5:K5"/>
    <mergeCell ref="A6:K6"/>
    <mergeCell ref="A10:K10"/>
    <mergeCell ref="A12:K12"/>
    <mergeCell ref="A15:K15"/>
    <mergeCell ref="A17:K17"/>
    <mergeCell ref="A19:K1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T3:T4"/>
    <mergeCell ref="U3:U4"/>
    <mergeCell ref="V3:V4"/>
  </mergeCells>
  <dataValidations count="3">
    <dataValidation type="list" allowBlank="1" showInputMessage="1" showErrorMessage="1" sqref="D7 D8">
      <formula1>"产业发展,基础设施建设"</formula1>
    </dataValidation>
    <dataValidation type="list" allowBlank="1" showInputMessage="1" showErrorMessage="1" sqref="D10 D12 D13 D14 D15 D17 D19 D5:D6 D21:D65224">
      <formula1>首行</formula1>
    </dataValidation>
    <dataValidation type="list" allowBlank="1" showInputMessage="1" showErrorMessage="1" sqref="E10 F10 E12 F12 E15 F15 E17 F17 E19 F19 E21 F21 E5:E6 E22:E65224 F5:F6 F22:F65224">
      <formula1>INDIRECT(D10)</formula1>
    </dataValidation>
  </dataValidations>
  <printOptions horizontalCentered="1"/>
  <pageMargins left="0.7868055555555555" right="0.5506944444444445" top="0.7868055555555555" bottom="0.7868055555555555" header="0.5118055555555555" footer="0.5902777777777778"/>
  <pageSetup horizontalDpi="600" verticalDpi="600" orientation="landscape" paperSize="8" scale="7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曲靖市马龙县党政机关单位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郑若愚</cp:lastModifiedBy>
  <cp:lastPrinted>2023-02-27T03:03:01Z</cp:lastPrinted>
  <dcterms:created xsi:type="dcterms:W3CDTF">2022-12-08T00:41:00Z</dcterms:created>
  <dcterms:modified xsi:type="dcterms:W3CDTF">2024-04-19T01:29:33Z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B884963A59904E37A9BBC7FE629FCFE8_13</vt:lpwstr>
  </property>
  <property fmtid="{D5CDD505-2E9C-101B-9397-08002B2CF9AE}" pid="4" name="KSOProductBuildV">
    <vt:lpwstr>2052-11.1.0.14235</vt:lpwstr>
  </property>
  <property fmtid="{D5CDD505-2E9C-101B-9397-08002B2CF9AE}" pid="5" name="KSOReadingLayo">
    <vt:bool>true</vt:bool>
  </property>
</Properties>
</file>