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6.27" sheetId="1" r:id="rId1"/>
  </sheets>
  <externalReferences>
    <externalReference r:id="rId4"/>
    <externalReference r:id="rId5"/>
  </externalReferences>
  <definedNames>
    <definedName name="_xlnm.Print_Titles" localSheetId="0">'6.27'!$3:$4</definedName>
    <definedName name="首行">'[1]数据源1 勿动'!$A$1:$H$1</definedName>
    <definedName name="序号">'[2]数据源1 勿动'!$A$1:$H$1</definedName>
  </definedNames>
  <calcPr fullCalcOnLoad="1"/>
</workbook>
</file>

<file path=xl/sharedStrings.xml><?xml version="1.0" encoding="utf-8"?>
<sst xmlns="http://schemas.openxmlformats.org/spreadsheetml/2006/main" count="138" uniqueCount="89">
  <si>
    <t>附件：</t>
  </si>
  <si>
    <r>
      <t>师宗县</t>
    </r>
    <r>
      <rPr>
        <sz val="22"/>
        <rFont val="Times New Roman"/>
        <family val="1"/>
      </rPr>
      <t>2023</t>
    </r>
    <r>
      <rPr>
        <sz val="22"/>
        <rFont val="方正小标宋简体"/>
        <family val="0"/>
      </rPr>
      <t>年第二批省级财政衔接资金项目计划表</t>
    </r>
  </si>
  <si>
    <t>序号</t>
  </si>
  <si>
    <t>项目申报单位</t>
  </si>
  <si>
    <t>项目行业主管部门</t>
  </si>
  <si>
    <t>项目类型</t>
  </si>
  <si>
    <t>二级项目类型</t>
  </si>
  <si>
    <r>
      <t>项目</t>
    </r>
    <r>
      <rPr>
        <sz val="10"/>
        <rFont val="Times New Roman"/>
        <family val="1"/>
      </rPr>
      <t xml:space="preserve">
</t>
    </r>
    <r>
      <rPr>
        <sz val="10"/>
        <rFont val="黑体"/>
        <family val="3"/>
      </rPr>
      <t>子类型</t>
    </r>
  </si>
  <si>
    <t>项目名称</t>
  </si>
  <si>
    <r>
      <t>建设性质</t>
    </r>
    <r>
      <rPr>
        <sz val="10"/>
        <rFont val="Times New Roman"/>
        <family val="1"/>
      </rPr>
      <t xml:space="preserve">
</t>
    </r>
    <r>
      <rPr>
        <sz val="10"/>
        <rFont val="黑体"/>
        <family val="3"/>
      </rPr>
      <t>（新建、续建）</t>
    </r>
  </si>
  <si>
    <t>项目实施地点</t>
  </si>
  <si>
    <r>
      <t>项目组织实施</t>
    </r>
    <r>
      <rPr>
        <sz val="10"/>
        <rFont val="Times New Roman"/>
        <family val="1"/>
      </rPr>
      <t xml:space="preserve">
</t>
    </r>
    <r>
      <rPr>
        <sz val="10"/>
        <rFont val="黑体"/>
        <family val="3"/>
      </rPr>
      <t>责任单位</t>
    </r>
  </si>
  <si>
    <t>项目概要及主要建设内容</t>
  </si>
  <si>
    <t>项目预算总投资（万元）</t>
  </si>
  <si>
    <t>绩效目标（项目覆盖、联农带农等有量化的核心指标）</t>
  </si>
  <si>
    <r>
      <t>绩效目标（项目覆盖、联农带农等有量化的</t>
    </r>
    <r>
      <rPr>
        <sz val="10"/>
        <rFont val="Times New Roman"/>
        <family val="1"/>
      </rPr>
      <t xml:space="preserve">
</t>
    </r>
    <r>
      <rPr>
        <sz val="10"/>
        <rFont val="黑体"/>
        <family val="3"/>
      </rPr>
      <t>核心指标）</t>
    </r>
  </si>
  <si>
    <r>
      <t>项目预计</t>
    </r>
    <r>
      <rPr>
        <sz val="10"/>
        <rFont val="Times New Roman"/>
        <family val="1"/>
      </rPr>
      <t xml:space="preserve">
</t>
    </r>
    <r>
      <rPr>
        <sz val="10"/>
        <rFont val="黑体"/>
        <family val="3"/>
      </rPr>
      <t>开工时间</t>
    </r>
  </si>
  <si>
    <r>
      <t>项目预计</t>
    </r>
    <r>
      <rPr>
        <sz val="10"/>
        <rFont val="Times New Roman"/>
        <family val="1"/>
      </rPr>
      <t xml:space="preserve">
</t>
    </r>
    <r>
      <rPr>
        <sz val="10"/>
        <rFont val="黑体"/>
        <family val="3"/>
      </rPr>
      <t>完工时间</t>
    </r>
  </si>
  <si>
    <r>
      <t>小</t>
    </r>
    <r>
      <rPr>
        <sz val="10"/>
        <rFont val="Times New Roman"/>
        <family val="1"/>
      </rPr>
      <t xml:space="preserve">  </t>
    </r>
    <r>
      <rPr>
        <sz val="10"/>
        <rFont val="黑体"/>
        <family val="3"/>
      </rPr>
      <t>计</t>
    </r>
  </si>
  <si>
    <t>中央资金</t>
  </si>
  <si>
    <t>省级资金</t>
  </si>
  <si>
    <t>市级资金</t>
  </si>
  <si>
    <r>
      <t>合</t>
    </r>
    <r>
      <rPr>
        <b/>
        <sz val="10"/>
        <rFont val="Times New Roman"/>
        <family val="1"/>
      </rPr>
      <t xml:space="preserve">                      </t>
    </r>
    <r>
      <rPr>
        <b/>
        <sz val="10"/>
        <rFont val="方正仿宋_GBK"/>
        <family val="4"/>
      </rPr>
      <t>计</t>
    </r>
  </si>
  <si>
    <t>一、产业项目小计</t>
  </si>
  <si>
    <t>大同街道办事处</t>
  </si>
  <si>
    <t>师宗县农业农村局</t>
  </si>
  <si>
    <t>产业发展</t>
  </si>
  <si>
    <t>乡村振兴示范点</t>
  </si>
  <si>
    <t>牛宿村委会下宜卡文化旅游产业项目</t>
  </si>
  <si>
    <t>新建</t>
  </si>
  <si>
    <t>大同街道牛宿村委会</t>
  </si>
  <si>
    <t>建设内容：1.计划投资45万元，建设山货下山初加工基地，依托宜卡村闲置农房加以改造，建设山货初加工基地约150平方米；2.计划投资140万，建设坚果（核桃、板栗、松子等）晾晒场、烘烤基地、分拣中心、预包装场所、农产品品鉴中心；3.计划投资30万元，依托宜卡村闲置农房改造山货下山线上线下销售中心约250平方米；4.计划投资约15万元，建设农耕研学基地，利用村庄内闲置土地、宅前屋后的边角地块等，用石头搭砌小菜园、小果园，让外来游客充分体验农耕文化；5.计划投资70万元建设林产品（食用菌、木耳、树花、猕猴桃等）加工基地约90平方米，计划投资20万元购置林产品加工机器设备。</t>
  </si>
  <si>
    <t>项目建成后产权归大同街道牛宿村委会集体所有，预计项目年化收益率为10%，即30万元，可带动片区内脱贫户及三类监测对象32户135人（其中三类监测户3户、9人）户均年增加收入2000元以上，村集体以资产作价入股年增加收入5万元以上，另外项目能提供就业岗位20余个，群众人均务工收入增加1万元/年。同时，通过鼓励引导，辐射带动该片区95户群众发展山货收集、加工、销售及文旅服务产业实现增收致富。通过项目的实施，可有效推动该片区依托优良的自然生态资源禀赋发展农文旅融合产业，带动周边群众走出一条由“卖苦力”向“卖特产”“卖体验”“卖服务”转变的产业引领乡村振兴新路径。</t>
  </si>
  <si>
    <t>葵山镇人民政府</t>
  </si>
  <si>
    <t>葵山镇冒水洞村乡村振兴示范点建设项目</t>
  </si>
  <si>
    <t>葵山镇山乌果村委会</t>
  </si>
  <si>
    <t>建设内容：1.整合该村旧址内闲置空地（庭院），投资45万元建设2000㎡苗木培育基地。2.投资80万元新建乡村集散市场，投资60万元新建农特产品中转站(展示、交易、预包装、品鉴、转运）。3.投资70万元打造农文旅融合体验馆，其中：投资60万元把村内民俗旧宅改建成“多肉餐厅”，投资10万元新建露营基地，与该村原有的基础设施（11人制标准足球场培训基地、户外运动基地）融合发展，打造集农耕体验、农特产品品鉴、餐饮为一体的农文旅融合体验馆。租赁给运营方，配套功能按“村集体+运营方”合股完成。4.产业配套设施。投资45万元新建（修葺）进入产业园区森林步道800m。</t>
  </si>
  <si>
    <t>项目建成后产权归葵山镇山乌果村委会集体所有，预计项目年化收益率约13.67%，约41万元，带动效益年化40万元以上。其中：①群众直接收益30.6万元。苗木培育基地解决3人稳定就业，年人均务工收入1.2万元，群众闲置资产收入3万元，参与生产经营分红6万元/年。农产品中转站解决5人稳定就业务工收入1.2万元/年。农文旅融合体验馆解决5人以上稳定就业，务工收入2.4万元/年。②壮大村集体经济10.5万元。苗木培育基地村集体闲置土地财产性收入0.5万元，合作社为基地服务收入1万元，农文旅融合体验馆出租收入4万元，乡村集散市场租赁收入3万元，农特产品中转站租赁收入2万元。带动带动周边农特产品、文创商品等业态发展，带动生产经营性效益40万元以上。
项目收益群众722户2713人，带动辖区内脱贫户、监测户64户263人（脱贫户63户261人、监测户1户2人）户均增收约0.47万元，为村集体增收10.5万元。该项目采取“党支部+合作社+企业+群众”的利益联结机制和村集体股份合作机制，“党支部+合作社”盘活资产资源；群众资产入股和就近务工参与运营；运营主体提供产、供、销服务和市场稳控。带动当地民宿、餐饮、农特产品、文创商品等业态40万元以上。</t>
  </si>
  <si>
    <t>丹凤街道办事处</t>
  </si>
  <si>
    <t>宜居宜业和美乡村示范点</t>
  </si>
  <si>
    <t>师宗县白午厦宜居宜业和美乡村示范点产业建设项目</t>
  </si>
  <si>
    <t>丹凤街道海宴社区</t>
  </si>
  <si>
    <t xml:space="preserve">建设内容：白午厦村位于师宗县漏卧.古城田园综合体项目核心区，根据项目总体规划，白午厦村将打造成为旅游度假村，针对现有基础条件，为完善白午厦村旅游度假村功能性设施建设特提出该项目。1、新建莲荷特色农产品购物一条街1处，总占地面积980平米，其中道路165平米，台阶18平米，计划投资200万元；2、利用现村落50余亩坑塘水面打造6处农产品加工车间，采用钢结构形式，每个加工车间80平方米，计划投资,100万元
</t>
  </si>
  <si>
    <t>项目建成后产权归丹凤街道集体所有，预计项目年化收益率为5%，即110万元，可带动辖区内脱贫户、监测户115户559人（其中脱贫户109户、监测户6户）户均增加收入1600元以上，村集体增加收入5万元以上。通过项目的实施，可有效巩固拓展脱贫攻坚成果、调整农业产业结构、提升优化村落品质形象项目实施后，该片区将形成一二三产业联合，极大限度的解决白午厦村及周边村庄剩余劳动力问题，为村民每年增收1000元以上。</t>
  </si>
  <si>
    <t>二、就业项目小计</t>
  </si>
  <si>
    <t>师宗县人社局</t>
  </si>
  <si>
    <t>就业项目</t>
  </si>
  <si>
    <t>脱贫人口劳动力培训</t>
  </si>
  <si>
    <t>脱贫人口职业技能培训期间生活补助项目</t>
  </si>
  <si>
    <t>师宗县</t>
  </si>
  <si>
    <t>建设内容：组织脱贫户和监测对象2000人参加职业技能培训，培训期间按照每人每天60元的标准给予生活补助，每人每天20元标准给予交通补助。</t>
  </si>
  <si>
    <t>通过项目实施，覆盖受益人口2000户5630人，其中：脱贫户和监测对象户2000户5630人。能有效解决脱贫劳动力稳定就业和持续稳定增收，扎实有效巩固拓展脱贫攻坚成果同乡村振兴有效衔接。</t>
  </si>
  <si>
    <t>三、乡村建设行动项目小计</t>
  </si>
  <si>
    <t>师宗县水务局</t>
  </si>
  <si>
    <t>乡村建设行动</t>
  </si>
  <si>
    <t>农村基础设施</t>
  </si>
  <si>
    <t>农田水利</t>
  </si>
  <si>
    <t>子午河纳纳左至七排段河道治理工程</t>
  </si>
  <si>
    <t>竹基镇七排村委会</t>
  </si>
  <si>
    <t>建设内容：采用格宾石笼生态治理方式，治理两岸堤防长5.48千米，计划投资100万元。</t>
  </si>
  <si>
    <t>通过项目实施，覆盖受益人口2154户9220人，其中：脱贫户和监测对象户213户766人。能有扎实有效巩固拓展脱贫攻坚成果同乡村振兴有效衔接。</t>
  </si>
  <si>
    <t>设里河高良乡集镇河道治理工程</t>
  </si>
  <si>
    <t>高良乡设里村委会</t>
  </si>
  <si>
    <t>建设内容：采用格宾石笼生态治理方式，治理两岸堤防长6.06千米，计划投资100万元。</t>
  </si>
  <si>
    <t>通过项目实施，覆盖受益人口1150户4850人，其中：脱贫户和监测对象户314户1220人。能有扎实有效巩固拓展脱贫攻坚成果同乡村振兴有效衔接。</t>
  </si>
  <si>
    <t>饮水工程</t>
  </si>
  <si>
    <t>黑尔村委会小平寨安全饮水项目</t>
  </si>
  <si>
    <t>龙庆乡黑尔村委会</t>
  </si>
  <si>
    <t>建设内容：龙庆乡黑尔村委会小平寨安全饮水工程新建50立方米水池一个，计划投资5万元、村内道路建设1条240米长、3米宽、30厘米厚。计划投资10万元.</t>
  </si>
  <si>
    <t>通过项目实施，覆盖受益人口102户472人，其中：脱贫户和监测对象户28户98人。能有扎实有效巩固拓展脱贫攻坚成果同乡村振兴有效衔接。</t>
  </si>
  <si>
    <t>师宗县白午厦宜居宜业和美乡村示范点基础设施建设项目</t>
  </si>
  <si>
    <t>建设内容：白午厦村位于师宗县漏卧.古城田园综合体项目核心区，根据项目总体规划，白午厦村将打造成为旅游度假村，针对现有基础条件，为完善白午厦村旅游度假村功能性设施建设特提出该项目。1、新建景区停车场1处，停车位88个，沥青路面1201平米、绿化面积211平米，计划投资120万元，2、新建儿童游乐区一处，总面积424平米，计划投资60万元。3、白午厦村人居环境提升改造，新建1600米污水收集管网、新建130立方污水收集池1座、新建提升泵站1座、村庄墙面加固粉刷1850平米、新增道路照明设施20套，计划投资120万元。</t>
  </si>
  <si>
    <t>四、易地搬迁后扶项目小计</t>
  </si>
  <si>
    <t>师宗县发展和改革局</t>
  </si>
  <si>
    <t>易地搬迁后扶项目</t>
  </si>
  <si>
    <t>易地搬迁</t>
  </si>
  <si>
    <t>易地扶贫搬迁</t>
  </si>
  <si>
    <t>五龙乡花桂村委会易地搬迁点产业路建设项目</t>
  </si>
  <si>
    <t>五龙乡花桂村委会</t>
  </si>
  <si>
    <t>花桂村委会有470户1851人，其中易地搬迁户123户515人。脱贫攻坚期间，已带动搬迁群众发展杉木产业2700亩，沃柑种植1000亩，板栗种植2700亩，柠檬种植1000亩，产业发展已初见成效。但由于井场至沿江公路段未通公路，给群众出行、交流及后续的产业发展和增收致富带来很大困难，为有效巩固脱贫成效，落实易地搬迁户后续帮扶措施，帮助农户解决实际问题，拟修建一条井场至沿江公路的机耕路，全长1.9公里，开挖路面宽5.5米，硬化路面3.5米，挡土墙200立方。</t>
  </si>
  <si>
    <t>通过项目实施，覆盖受益人口470户1815人，其中：脱贫户和监测对象户123户515人。能有效解决脱贫劳动力稳定就业和持续稳定增收，扎实有效巩固拓展脱贫攻坚成果同乡村振兴有效衔接。</t>
  </si>
  <si>
    <t>五、项目管理费小计</t>
  </si>
  <si>
    <t>师宗县各乡、镇（街道）人民政府及县直相关部门</t>
  </si>
  <si>
    <t>师宗县乡村振兴局</t>
  </si>
  <si>
    <t>项目管理费</t>
  </si>
  <si>
    <t>乡镇振兴示范点规划设计费用、项目招投标前期相关费用</t>
  </si>
  <si>
    <t>全县10个乡（镇、街道）</t>
  </si>
  <si>
    <t>乡镇振兴示范点规划设计费、项目招投标前期相关费用、项目勘验设计审计监理等与项目管理发生的相关费用</t>
  </si>
  <si>
    <t>确保5个规划方案顺利完成，确保2023年5个示范点建设顺利完成，确保项目设计、招投标、实施、监督、检查验收、审计、监理等工作的顺利推进，确保2023年33个项目按质按量完成建设任务。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</si>
</sst>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yyyy/m/d;@"/>
    <numFmt numFmtId="179" formatCode="0_);[Red]\(0\)"/>
    <numFmt numFmtId="180" formatCode="0.00_);[Red]\(0.00\)"/>
  </numFmts>
  <fonts count="52">
    <font>
      <sz val="11"/>
      <color theme="1"/>
      <name val="Calibri"/>
      <family val="0"/>
    </font>
    <font>
      <sz val="11"/>
      <name val="宋体"/>
      <family val="0"/>
    </font>
    <font>
      <sz val="22"/>
      <name val="Times New Roman"/>
      <family val="1"/>
    </font>
    <font>
      <sz val="8"/>
      <name val="Times New Roman"/>
      <family val="1"/>
    </font>
    <font>
      <sz val="10"/>
      <name val="Times New Roman"/>
      <family val="1"/>
    </font>
    <font>
      <b/>
      <sz val="10"/>
      <name val="Times New Roman"/>
      <family val="1"/>
    </font>
    <font>
      <sz val="10"/>
      <name val="仿宋"/>
      <family val="3"/>
    </font>
    <font>
      <b/>
      <sz val="10"/>
      <name val="仿宋"/>
      <family val="3"/>
    </font>
    <font>
      <sz val="9"/>
      <name val="Times New Roman"/>
      <family val="1"/>
    </font>
    <font>
      <sz val="14"/>
      <name val="黑体"/>
      <family val="3"/>
    </font>
    <font>
      <sz val="22"/>
      <name val="方正小标宋简体"/>
      <family val="0"/>
    </font>
    <font>
      <sz val="10"/>
      <name val="黑体"/>
      <family val="3"/>
    </font>
    <font>
      <b/>
      <sz val="10"/>
      <name val="方正仿宋_GBK"/>
      <family val="4"/>
    </font>
    <font>
      <sz val="10"/>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32" fillId="0" borderId="0">
      <alignment/>
      <protection locked="0"/>
    </xf>
  </cellStyleXfs>
  <cellXfs count="81">
    <xf numFmtId="0" fontId="0" fillId="0" borderId="0" xfId="0" applyFont="1" applyAlignment="1">
      <alignment vertical="center"/>
    </xf>
    <xf numFmtId="176" fontId="2" fillId="33" borderId="0" xfId="0" applyNumberFormat="1" applyFont="1" applyFill="1" applyBorder="1" applyAlignment="1" applyProtection="1">
      <alignment horizontal="center" vertical="center" wrapText="1"/>
      <protection locked="0"/>
    </xf>
    <xf numFmtId="176" fontId="3" fillId="33" borderId="0" xfId="0" applyNumberFormat="1" applyFont="1" applyFill="1" applyBorder="1" applyAlignment="1" applyProtection="1">
      <alignment horizontal="center" vertical="center" wrapText="1"/>
      <protection locked="0"/>
    </xf>
    <xf numFmtId="176" fontId="4" fillId="33" borderId="0" xfId="0" applyNumberFormat="1" applyFont="1" applyFill="1" applyBorder="1" applyAlignment="1" applyProtection="1">
      <alignment horizontal="center" vertical="center" wrapText="1"/>
      <protection locked="0"/>
    </xf>
    <xf numFmtId="176" fontId="5" fillId="33" borderId="0" xfId="0" applyNumberFormat="1" applyFont="1" applyFill="1" applyBorder="1" applyAlignment="1" applyProtection="1">
      <alignment horizontal="center" vertical="center" wrapText="1"/>
      <protection locked="0"/>
    </xf>
    <xf numFmtId="176" fontId="6" fillId="33" borderId="0" xfId="0" applyNumberFormat="1" applyFont="1" applyFill="1" applyBorder="1" applyAlignment="1" applyProtection="1">
      <alignment horizontal="center" vertical="center" wrapText="1"/>
      <protection locked="0"/>
    </xf>
    <xf numFmtId="176" fontId="6" fillId="34" borderId="0" xfId="0" applyNumberFormat="1" applyFont="1" applyFill="1" applyBorder="1" applyAlignment="1" applyProtection="1">
      <alignment horizontal="center" vertical="center" wrapText="1"/>
      <protection locked="0"/>
    </xf>
    <xf numFmtId="176" fontId="7" fillId="33" borderId="0" xfId="0" applyNumberFormat="1" applyFont="1" applyFill="1" applyBorder="1" applyAlignment="1" applyProtection="1">
      <alignment horizontal="center" vertical="center" wrapText="1"/>
      <protection locked="0"/>
    </xf>
    <xf numFmtId="176" fontId="6" fillId="33" borderId="0" xfId="0" applyNumberFormat="1" applyFont="1" applyFill="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176" fontId="8" fillId="33" borderId="0" xfId="0" applyNumberFormat="1" applyFont="1" applyFill="1" applyBorder="1" applyAlignment="1" applyProtection="1">
      <alignment horizontal="center" vertical="center" wrapText="1"/>
      <protection locked="0"/>
    </xf>
    <xf numFmtId="176" fontId="8" fillId="33" borderId="0" xfId="0" applyNumberFormat="1" applyFont="1" applyFill="1" applyBorder="1" applyAlignment="1" applyProtection="1">
      <alignment horizontal="left" vertical="center" wrapText="1"/>
      <protection locked="0"/>
    </xf>
    <xf numFmtId="177" fontId="8" fillId="33" borderId="0"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left" vertical="center" wrapText="1"/>
      <protection locked="0"/>
    </xf>
    <xf numFmtId="0" fontId="8" fillId="33" borderId="0" xfId="0" applyNumberFormat="1" applyFont="1" applyFill="1" applyBorder="1" applyAlignment="1" applyProtection="1">
      <alignment vertical="center" wrapText="1"/>
      <protection locked="0"/>
    </xf>
    <xf numFmtId="178" fontId="8" fillId="33" borderId="0" xfId="0" applyNumberFormat="1" applyFont="1" applyFill="1" applyBorder="1" applyAlignment="1" applyProtection="1">
      <alignment horizontal="center" vertical="center"/>
      <protection locked="0"/>
    </xf>
    <xf numFmtId="178" fontId="8" fillId="33" borderId="0" xfId="0" applyNumberFormat="1" applyFont="1" applyFill="1" applyBorder="1" applyAlignment="1" applyProtection="1">
      <alignment horizontal="center" vertical="center" wrapText="1"/>
      <protection locked="0"/>
    </xf>
    <xf numFmtId="176" fontId="9" fillId="33" borderId="0" xfId="0" applyNumberFormat="1" applyFont="1" applyFill="1" applyAlignment="1" applyProtection="1">
      <alignment horizontal="left" vertical="center" wrapText="1"/>
      <protection locked="0"/>
    </xf>
    <xf numFmtId="0" fontId="10"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176" fontId="11" fillId="0" borderId="9"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left" vertical="center" wrapText="1"/>
      <protection locked="0"/>
    </xf>
    <xf numFmtId="0" fontId="5" fillId="0" borderId="12"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179" fontId="6" fillId="0" borderId="13" xfId="0" applyNumberFormat="1" applyFont="1" applyFill="1" applyBorder="1" applyAlignment="1" applyProtection="1">
      <alignment horizontal="center" vertical="center" wrapText="1"/>
      <protection locked="0"/>
    </xf>
    <xf numFmtId="179" fontId="6" fillId="0" borderId="13"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wrapText="1"/>
      <protection locked="0"/>
    </xf>
    <xf numFmtId="179" fontId="6" fillId="33" borderId="13" xfId="0" applyNumberFormat="1" applyFont="1" applyFill="1" applyBorder="1" applyAlignment="1" applyProtection="1">
      <alignment horizontal="left" vertical="center" wrapText="1"/>
      <protection locked="0"/>
    </xf>
    <xf numFmtId="0" fontId="6" fillId="33" borderId="13"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locked="0"/>
    </xf>
    <xf numFmtId="0" fontId="6" fillId="0" borderId="13" xfId="0" applyFont="1" applyFill="1" applyBorder="1" applyAlignment="1">
      <alignment vertical="center"/>
    </xf>
    <xf numFmtId="177" fontId="11" fillId="0" borderId="11" xfId="0" applyNumberFormat="1" applyFont="1" applyFill="1" applyBorder="1" applyAlignment="1" applyProtection="1">
      <alignment horizontal="center" vertical="center" wrapText="1"/>
      <protection locked="0"/>
    </xf>
    <xf numFmtId="177" fontId="4" fillId="0" borderId="12" xfId="0" applyNumberFormat="1" applyFont="1" applyFill="1" applyBorder="1" applyAlignment="1" applyProtection="1">
      <alignment horizontal="center" vertical="center" wrapText="1"/>
      <protection locked="0"/>
    </xf>
    <xf numFmtId="177" fontId="4" fillId="0" borderId="12" xfId="0" applyNumberFormat="1" applyFont="1" applyFill="1" applyBorder="1" applyAlignment="1" applyProtection="1">
      <alignment horizontal="center" vertical="center" wrapText="1"/>
      <protection locked="0"/>
    </xf>
    <xf numFmtId="177" fontId="4"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177"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177" fontId="5" fillId="0" borderId="13" xfId="0" applyNumberFormat="1" applyFont="1" applyFill="1" applyBorder="1" applyAlignment="1" applyProtection="1">
      <alignment horizontal="center" vertical="center" wrapText="1"/>
      <protection locked="0"/>
    </xf>
    <xf numFmtId="0" fontId="5" fillId="0" borderId="13" xfId="22" applyNumberFormat="1" applyFont="1" applyFill="1" applyBorder="1" applyAlignment="1" applyProtection="1">
      <alignment horizontal="left" vertical="center" wrapText="1"/>
      <protection locked="0"/>
    </xf>
    <xf numFmtId="0" fontId="5" fillId="0" borderId="14" xfId="0" applyNumberFormat="1" applyFont="1" applyFill="1" applyBorder="1" applyAlignment="1" applyProtection="1">
      <alignment horizontal="left" vertical="center" wrapText="1"/>
      <protection locked="0"/>
    </xf>
    <xf numFmtId="0" fontId="6" fillId="0" borderId="13" xfId="0" applyFont="1" applyFill="1" applyBorder="1" applyAlignment="1">
      <alignment horizontal="left" vertical="center" wrapText="1"/>
    </xf>
    <xf numFmtId="177" fontId="6" fillId="0" borderId="13" xfId="0" applyNumberFormat="1" applyFont="1" applyFill="1" applyBorder="1" applyAlignment="1" applyProtection="1">
      <alignment horizontal="center" vertical="center" wrapText="1"/>
      <protection locked="0"/>
    </xf>
    <xf numFmtId="177" fontId="6" fillId="0" borderId="13" xfId="0" applyNumberFormat="1" applyFont="1" applyFill="1" applyBorder="1" applyAlignment="1">
      <alignment horizontal="center" vertical="center" wrapText="1"/>
    </xf>
    <xf numFmtId="0" fontId="6" fillId="0" borderId="13" xfId="22" applyNumberFormat="1" applyFont="1" applyFill="1" applyBorder="1" applyAlignment="1" applyProtection="1">
      <alignment horizontal="left" vertical="center" wrapText="1"/>
      <protection locked="0"/>
    </xf>
    <xf numFmtId="176" fontId="6" fillId="0" borderId="0" xfId="0" applyNumberFormat="1" applyFont="1" applyFill="1" applyBorder="1" applyAlignment="1" applyProtection="1">
      <alignment horizontal="left" vertical="center" wrapText="1"/>
      <protection locked="0"/>
    </xf>
    <xf numFmtId="0" fontId="7" fillId="0" borderId="14" xfId="0" applyNumberFormat="1" applyFont="1" applyFill="1" applyBorder="1" applyAlignment="1" applyProtection="1">
      <alignment horizontal="left" vertical="center" wrapText="1"/>
      <protection locked="0"/>
    </xf>
    <xf numFmtId="177" fontId="7" fillId="0" borderId="13"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left" vertical="center" wrapText="1"/>
      <protection locked="0"/>
    </xf>
    <xf numFmtId="0" fontId="7" fillId="0" borderId="13" xfId="22" applyNumberFormat="1" applyFont="1" applyFill="1" applyBorder="1" applyAlignment="1" applyProtection="1">
      <alignment horizontal="left" vertical="center" wrapText="1"/>
      <protection locked="0"/>
    </xf>
    <xf numFmtId="180" fontId="6" fillId="0" borderId="13" xfId="0" applyNumberFormat="1" applyFont="1" applyFill="1" applyBorder="1" applyAlignment="1" applyProtection="1">
      <alignment horizontal="center" vertical="center" wrapText="1"/>
      <protection locked="0"/>
    </xf>
    <xf numFmtId="178" fontId="2" fillId="0" borderId="0" xfId="0" applyNumberFormat="1" applyFont="1" applyFill="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178" fontId="11"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178" fontId="4" fillId="0" borderId="10" xfId="0" applyNumberFormat="1" applyFont="1" applyFill="1" applyBorder="1" applyAlignment="1" applyProtection="1">
      <alignment horizontal="center" vertical="center" wrapText="1"/>
      <protection locked="0"/>
    </xf>
    <xf numFmtId="0" fontId="5" fillId="0" borderId="13" xfId="22"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vertical="center" wrapText="1"/>
      <protection locked="0"/>
    </xf>
    <xf numFmtId="178" fontId="5" fillId="0" borderId="13" xfId="0" applyNumberFormat="1" applyFont="1" applyFill="1" applyBorder="1" applyAlignment="1" applyProtection="1">
      <alignment horizontal="center" vertical="center"/>
      <protection locked="0"/>
    </xf>
    <xf numFmtId="178" fontId="5" fillId="0" borderId="13" xfId="0" applyNumberFormat="1" applyFont="1" applyFill="1" applyBorder="1" applyAlignment="1" applyProtection="1">
      <alignment horizontal="center" vertical="center" wrapText="1"/>
      <protection locked="0"/>
    </xf>
    <xf numFmtId="0" fontId="6" fillId="0" borderId="13" xfId="22" applyNumberFormat="1" applyFont="1" applyFill="1" applyBorder="1" applyAlignment="1" applyProtection="1">
      <alignment horizontal="center" vertical="center" wrapText="1"/>
      <protection locked="0"/>
    </xf>
    <xf numFmtId="178" fontId="6" fillId="0" borderId="13" xfId="0" applyNumberFormat="1" applyFont="1" applyFill="1" applyBorder="1" applyAlignment="1" applyProtection="1">
      <alignment horizontal="center" vertical="center"/>
      <protection locked="0"/>
    </xf>
    <xf numFmtId="178" fontId="6" fillId="0" borderId="13" xfId="0" applyNumberFormat="1" applyFont="1" applyFill="1" applyBorder="1" applyAlignment="1" applyProtection="1">
      <alignment horizontal="center" vertical="center" wrapText="1"/>
      <protection locked="0"/>
    </xf>
    <xf numFmtId="0" fontId="13" fillId="0" borderId="13" xfId="0" applyFont="1" applyFill="1" applyBorder="1" applyAlignment="1">
      <alignment vertical="center" wrapText="1"/>
    </xf>
    <xf numFmtId="0" fontId="7" fillId="0" borderId="13"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vertical="center" wrapText="1"/>
      <protection locked="0"/>
    </xf>
    <xf numFmtId="178" fontId="7" fillId="0" borderId="13" xfId="0" applyNumberFormat="1" applyFont="1" applyFill="1" applyBorder="1" applyAlignment="1" applyProtection="1">
      <alignment horizontal="center" vertical="center"/>
      <protection locked="0"/>
    </xf>
    <xf numFmtId="178" fontId="7" fillId="0" borderId="13" xfId="0" applyNumberFormat="1" applyFont="1" applyFill="1" applyBorder="1" applyAlignment="1" applyProtection="1">
      <alignment horizontal="center" vertical="center" wrapText="1"/>
      <protection locked="0"/>
    </xf>
    <xf numFmtId="0" fontId="7" fillId="0" borderId="13" xfId="22" applyNumberFormat="1" applyFont="1" applyFill="1" applyBorder="1" applyAlignment="1" applyProtection="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 2 2 3"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9"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AppData\Local\kingsoft\WPS%20Cloud%20Files\userdata\qing\filecache\.370140585\cachedata\379769EA57BE47298D3157975C4DBB8F\&#23450;&#31295;%20&#39532;&#40857;&#21306;2022&#24180;&#24041;&#22266;&#25299;&#23637;&#33073;&#36139;&#25915;&#22362;&#25104;&#26524;&#21644;&#20065;&#26449;&#25391;&#20852;&#39033;&#30446;&#35745;&#21010;&#34920;%20&#65288;&#24102;&#25968;&#25454;&#2830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istrator\Documents\tencent%20files\827820959\FileRecv\&#32435;&#31456;&#38215;2022&#24180;&#24041;&#22266;&#25299;&#23637;&#33073;&#36139;&#25915;&#22362;&#25104;&#26524;&#21644;&#20065;&#26449;&#25391;&#20852;&#39033;&#30446;&#35745;&#21010;&#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数据源1 勿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数据源1 勿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0"/>
  <sheetViews>
    <sheetView tabSelected="1" view="pageBreakPreview" zoomScale="115" zoomScaleSheetLayoutView="115" workbookViewId="0" topLeftCell="A11">
      <selection activeCell="A1" sqref="A1:IV65536"/>
    </sheetView>
  </sheetViews>
  <sheetFormatPr defaultColWidth="9.00390625" defaultRowHeight="5.25" customHeight="1"/>
  <cols>
    <col min="1" max="1" width="3.00390625" style="9" customWidth="1"/>
    <col min="2" max="2" width="5.421875" style="10" customWidth="1"/>
    <col min="3" max="3" width="5.28125" style="10" customWidth="1"/>
    <col min="4" max="4" width="5.57421875" style="10" customWidth="1"/>
    <col min="5" max="5" width="5.8515625" style="10" customWidth="1"/>
    <col min="6" max="6" width="5.57421875" style="10" customWidth="1"/>
    <col min="7" max="7" width="6.8515625" style="11" customWidth="1"/>
    <col min="8" max="8" width="5.8515625" style="10" customWidth="1"/>
    <col min="9" max="9" width="6.421875" style="10" customWidth="1"/>
    <col min="10" max="10" width="6.28125" style="10" customWidth="1"/>
    <col min="11" max="11" width="39.00390625" style="11" customWidth="1"/>
    <col min="12" max="12" width="8.00390625" style="12" customWidth="1"/>
    <col min="13" max="13" width="8.140625" style="9" customWidth="1"/>
    <col min="14" max="14" width="7.28125" style="9" customWidth="1"/>
    <col min="15" max="15" width="6.57421875" style="9" customWidth="1"/>
    <col min="16" max="16" width="12.8515625" style="13" hidden="1" customWidth="1"/>
    <col min="17" max="17" width="18.7109375" style="13" hidden="1" customWidth="1"/>
    <col min="18" max="18" width="13.7109375" style="9" hidden="1" customWidth="1"/>
    <col min="19" max="19" width="0.42578125" style="9" hidden="1" customWidth="1"/>
    <col min="20" max="20" width="38.7109375" style="14" customWidth="1"/>
    <col min="21" max="21" width="8.00390625" style="15" customWidth="1"/>
    <col min="22" max="22" width="9.421875" style="16" customWidth="1"/>
    <col min="23" max="23" width="8.7109375" style="10" customWidth="1"/>
    <col min="24" max="24" width="8.57421875" style="10" customWidth="1"/>
    <col min="25" max="25" width="9.28125" style="10" customWidth="1"/>
    <col min="26" max="26" width="8.00390625" style="10" customWidth="1"/>
    <col min="27" max="27" width="3.7109375" style="10" customWidth="1"/>
    <col min="28" max="28" width="7.421875" style="10" customWidth="1"/>
    <col min="29" max="29" width="6.8515625" style="10" customWidth="1"/>
    <col min="30" max="30" width="6.57421875" style="10" customWidth="1"/>
    <col min="31" max="31" width="8.00390625" style="10" customWidth="1"/>
    <col min="32" max="32" width="4.8515625" style="10" customWidth="1"/>
    <col min="33" max="33" width="3.57421875" style="10" customWidth="1"/>
    <col min="34" max="16384" width="9.00390625" style="10" customWidth="1"/>
  </cols>
  <sheetData>
    <row r="1" spans="2:4" ht="18" customHeight="1">
      <c r="B1" s="17" t="s">
        <v>0</v>
      </c>
      <c r="C1" s="17"/>
      <c r="D1" s="17"/>
    </row>
    <row r="2" spans="1:22" s="1" customFormat="1" ht="28.5" customHeight="1">
      <c r="A2" s="18" t="s">
        <v>1</v>
      </c>
      <c r="B2" s="19"/>
      <c r="C2" s="19"/>
      <c r="D2" s="19"/>
      <c r="E2" s="19"/>
      <c r="F2" s="19"/>
      <c r="G2" s="19"/>
      <c r="H2" s="19"/>
      <c r="I2" s="19"/>
      <c r="J2" s="19"/>
      <c r="K2" s="19"/>
      <c r="L2" s="19"/>
      <c r="M2" s="19"/>
      <c r="N2" s="19"/>
      <c r="O2" s="19"/>
      <c r="P2" s="19"/>
      <c r="Q2" s="19"/>
      <c r="R2" s="19"/>
      <c r="S2" s="19"/>
      <c r="T2" s="19"/>
      <c r="U2" s="62"/>
      <c r="V2" s="62"/>
    </row>
    <row r="3" spans="1:22" s="2" customFormat="1" ht="34.5" customHeight="1">
      <c r="A3" s="20" t="s">
        <v>2</v>
      </c>
      <c r="B3" s="21" t="s">
        <v>3</v>
      </c>
      <c r="C3" s="21" t="s">
        <v>4</v>
      </c>
      <c r="D3" s="21" t="s">
        <v>5</v>
      </c>
      <c r="E3" s="21" t="s">
        <v>6</v>
      </c>
      <c r="F3" s="21" t="s">
        <v>7</v>
      </c>
      <c r="G3" s="21" t="s">
        <v>8</v>
      </c>
      <c r="H3" s="21" t="s">
        <v>9</v>
      </c>
      <c r="I3" s="21" t="s">
        <v>10</v>
      </c>
      <c r="J3" s="21" t="s">
        <v>11</v>
      </c>
      <c r="K3" s="21" t="s">
        <v>12</v>
      </c>
      <c r="L3" s="39" t="s">
        <v>13</v>
      </c>
      <c r="M3" s="40"/>
      <c r="N3" s="41"/>
      <c r="O3" s="42"/>
      <c r="P3" s="43" t="s">
        <v>14</v>
      </c>
      <c r="Q3" s="63"/>
      <c r="R3" s="63"/>
      <c r="S3" s="63"/>
      <c r="T3" s="20" t="s">
        <v>15</v>
      </c>
      <c r="U3" s="64" t="s">
        <v>16</v>
      </c>
      <c r="V3" s="64" t="s">
        <v>17</v>
      </c>
    </row>
    <row r="4" spans="1:22" s="3" customFormat="1" ht="24.75" customHeight="1">
      <c r="A4" s="22"/>
      <c r="B4" s="23"/>
      <c r="C4" s="23"/>
      <c r="D4" s="23"/>
      <c r="E4" s="23"/>
      <c r="F4" s="23"/>
      <c r="G4" s="23"/>
      <c r="H4" s="23"/>
      <c r="I4" s="23"/>
      <c r="J4" s="23"/>
      <c r="K4" s="23"/>
      <c r="L4" s="44" t="s">
        <v>18</v>
      </c>
      <c r="M4" s="45" t="s">
        <v>19</v>
      </c>
      <c r="N4" s="45" t="s">
        <v>20</v>
      </c>
      <c r="O4" s="45" t="s">
        <v>21</v>
      </c>
      <c r="P4" s="46"/>
      <c r="Q4" s="65"/>
      <c r="R4" s="65"/>
      <c r="S4" s="65"/>
      <c r="T4" s="22"/>
      <c r="U4" s="66"/>
      <c r="V4" s="66"/>
    </row>
    <row r="5" spans="1:22" s="4" customFormat="1" ht="21.75" customHeight="1">
      <c r="A5" s="24" t="s">
        <v>22</v>
      </c>
      <c r="B5" s="25"/>
      <c r="C5" s="25"/>
      <c r="D5" s="25"/>
      <c r="E5" s="25"/>
      <c r="F5" s="25"/>
      <c r="G5" s="25"/>
      <c r="H5" s="25"/>
      <c r="I5" s="25"/>
      <c r="J5" s="25"/>
      <c r="K5" s="47"/>
      <c r="L5" s="48">
        <f>SUM(L6,L10,L12,L17,L19)</f>
        <v>1669</v>
      </c>
      <c r="M5" s="48">
        <f>SUM(M6,M10,M12,M17,M19)</f>
        <v>0</v>
      </c>
      <c r="N5" s="48">
        <f>SUM(N6,N10,N12,N17,N19)</f>
        <v>1669</v>
      </c>
      <c r="O5" s="48">
        <f>SUM(O6,O10,O12,O17,O19)</f>
        <v>0</v>
      </c>
      <c r="P5" s="49"/>
      <c r="Q5" s="49"/>
      <c r="R5" s="67"/>
      <c r="S5" s="68"/>
      <c r="T5" s="69"/>
      <c r="U5" s="70"/>
      <c r="V5" s="71"/>
    </row>
    <row r="6" spans="1:22" s="4" customFormat="1" ht="15.75" customHeight="1">
      <c r="A6" s="26" t="s">
        <v>23</v>
      </c>
      <c r="B6" s="27"/>
      <c r="C6" s="27"/>
      <c r="D6" s="27"/>
      <c r="E6" s="27"/>
      <c r="F6" s="27"/>
      <c r="G6" s="27"/>
      <c r="H6" s="27"/>
      <c r="I6" s="27"/>
      <c r="J6" s="27"/>
      <c r="K6" s="50"/>
      <c r="L6" s="48">
        <f>SUM(L7:L9)</f>
        <v>900</v>
      </c>
      <c r="M6" s="48">
        <f>SUM(M7:M9)</f>
        <v>0</v>
      </c>
      <c r="N6" s="48">
        <f>SUM(N7:N9)</f>
        <v>900</v>
      </c>
      <c r="O6" s="48">
        <f>SUM(O7:O9)</f>
        <v>0</v>
      </c>
      <c r="P6" s="49"/>
      <c r="Q6" s="49"/>
      <c r="R6" s="67"/>
      <c r="S6" s="68"/>
      <c r="T6" s="69"/>
      <c r="U6" s="70"/>
      <c r="V6" s="71"/>
    </row>
    <row r="7" spans="1:22" s="5" customFormat="1" ht="180.75" customHeight="1">
      <c r="A7" s="28">
        <v>1</v>
      </c>
      <c r="B7" s="29" t="s">
        <v>24</v>
      </c>
      <c r="C7" s="29" t="s">
        <v>25</v>
      </c>
      <c r="D7" s="30" t="s">
        <v>26</v>
      </c>
      <c r="E7" s="29" t="s">
        <v>27</v>
      </c>
      <c r="F7" s="29" t="s">
        <v>27</v>
      </c>
      <c r="G7" s="29" t="s">
        <v>28</v>
      </c>
      <c r="H7" s="31" t="s">
        <v>29</v>
      </c>
      <c r="I7" s="29" t="s">
        <v>30</v>
      </c>
      <c r="J7" s="29" t="s">
        <v>25</v>
      </c>
      <c r="K7" s="51" t="s">
        <v>31</v>
      </c>
      <c r="L7" s="52">
        <v>300</v>
      </c>
      <c r="M7" s="53">
        <v>0</v>
      </c>
      <c r="N7" s="53">
        <v>300</v>
      </c>
      <c r="O7" s="28">
        <v>0</v>
      </c>
      <c r="P7" s="54"/>
      <c r="Q7" s="54"/>
      <c r="R7" s="72"/>
      <c r="S7" s="28"/>
      <c r="T7" s="30" t="s">
        <v>32</v>
      </c>
      <c r="U7" s="73">
        <v>45108</v>
      </c>
      <c r="V7" s="74">
        <v>45291</v>
      </c>
    </row>
    <row r="8" spans="1:22" s="6" customFormat="1" ht="318.75" customHeight="1">
      <c r="A8" s="28">
        <v>2</v>
      </c>
      <c r="B8" s="29" t="s">
        <v>33</v>
      </c>
      <c r="C8" s="29" t="s">
        <v>25</v>
      </c>
      <c r="D8" s="30" t="s">
        <v>26</v>
      </c>
      <c r="E8" s="29" t="s">
        <v>27</v>
      </c>
      <c r="F8" s="29" t="s">
        <v>27</v>
      </c>
      <c r="G8" s="29" t="s">
        <v>34</v>
      </c>
      <c r="H8" s="31" t="s">
        <v>29</v>
      </c>
      <c r="I8" s="29" t="s">
        <v>35</v>
      </c>
      <c r="J8" s="29" t="s">
        <v>25</v>
      </c>
      <c r="K8" s="51" t="s">
        <v>36</v>
      </c>
      <c r="L8" s="52">
        <v>300</v>
      </c>
      <c r="M8" s="53">
        <v>0</v>
      </c>
      <c r="N8" s="53">
        <v>300</v>
      </c>
      <c r="O8" s="52">
        <v>0</v>
      </c>
      <c r="P8" s="54"/>
      <c r="Q8" s="54"/>
      <c r="R8" s="72"/>
      <c r="S8" s="28"/>
      <c r="T8" s="75" t="s">
        <v>37</v>
      </c>
      <c r="U8" s="73">
        <v>45108</v>
      </c>
      <c r="V8" s="74">
        <v>45291</v>
      </c>
    </row>
    <row r="9" spans="1:22" s="6" customFormat="1" ht="129" customHeight="1">
      <c r="A9" s="28">
        <v>3</v>
      </c>
      <c r="B9" s="29" t="s">
        <v>38</v>
      </c>
      <c r="C9" s="29" t="s">
        <v>25</v>
      </c>
      <c r="D9" s="29" t="s">
        <v>26</v>
      </c>
      <c r="E9" s="30" t="s">
        <v>39</v>
      </c>
      <c r="F9" s="30" t="s">
        <v>39</v>
      </c>
      <c r="G9" s="29" t="s">
        <v>40</v>
      </c>
      <c r="H9" s="32" t="s">
        <v>29</v>
      </c>
      <c r="I9" s="29" t="s">
        <v>41</v>
      </c>
      <c r="J9" s="29" t="s">
        <v>25</v>
      </c>
      <c r="K9" s="55" t="s">
        <v>42</v>
      </c>
      <c r="L9" s="52">
        <v>300</v>
      </c>
      <c r="M9" s="53">
        <v>0</v>
      </c>
      <c r="N9" s="53">
        <v>300</v>
      </c>
      <c r="O9" s="52">
        <v>0</v>
      </c>
      <c r="P9" s="54"/>
      <c r="Q9" s="54"/>
      <c r="R9" s="72"/>
      <c r="S9" s="28"/>
      <c r="T9" s="30" t="s">
        <v>43</v>
      </c>
      <c r="U9" s="73">
        <v>45108</v>
      </c>
      <c r="V9" s="74">
        <v>45291</v>
      </c>
    </row>
    <row r="10" spans="1:22" s="7" customFormat="1" ht="31.5" customHeight="1">
      <c r="A10" s="33" t="s">
        <v>44</v>
      </c>
      <c r="B10" s="34"/>
      <c r="C10" s="34"/>
      <c r="D10" s="34"/>
      <c r="E10" s="34"/>
      <c r="F10" s="34"/>
      <c r="G10" s="34"/>
      <c r="H10" s="34"/>
      <c r="I10" s="34"/>
      <c r="J10" s="34"/>
      <c r="K10" s="56"/>
      <c r="L10" s="57">
        <f>SUM(L11)</f>
        <v>150</v>
      </c>
      <c r="M10" s="57">
        <f>SUM(M11)</f>
        <v>0</v>
      </c>
      <c r="N10" s="57">
        <f>SUM(N11)</f>
        <v>150</v>
      </c>
      <c r="O10" s="57">
        <f>SUM(O11)</f>
        <v>0</v>
      </c>
      <c r="P10" s="58"/>
      <c r="Q10" s="58"/>
      <c r="R10" s="76"/>
      <c r="S10" s="76"/>
      <c r="T10" s="77"/>
      <c r="U10" s="78"/>
      <c r="V10" s="79"/>
    </row>
    <row r="11" spans="1:22" s="8" customFormat="1" ht="79.5" customHeight="1">
      <c r="A11" s="28">
        <v>1</v>
      </c>
      <c r="B11" s="29" t="s">
        <v>45</v>
      </c>
      <c r="C11" s="29" t="s">
        <v>45</v>
      </c>
      <c r="D11" s="30" t="s">
        <v>46</v>
      </c>
      <c r="E11" s="30" t="s">
        <v>47</v>
      </c>
      <c r="F11" s="30" t="s">
        <v>47</v>
      </c>
      <c r="G11" s="29" t="s">
        <v>48</v>
      </c>
      <c r="H11" s="31" t="s">
        <v>29</v>
      </c>
      <c r="I11" s="29" t="s">
        <v>49</v>
      </c>
      <c r="J11" s="29" t="s">
        <v>45</v>
      </c>
      <c r="K11" s="51" t="s">
        <v>50</v>
      </c>
      <c r="L11" s="52">
        <v>150</v>
      </c>
      <c r="M11" s="53">
        <v>0</v>
      </c>
      <c r="N11" s="53">
        <v>150</v>
      </c>
      <c r="O11" s="28">
        <v>0</v>
      </c>
      <c r="P11" s="59"/>
      <c r="Q11" s="59"/>
      <c r="R11" s="28"/>
      <c r="S11" s="28"/>
      <c r="T11" s="30" t="s">
        <v>51</v>
      </c>
      <c r="U11" s="73">
        <v>45108</v>
      </c>
      <c r="V11" s="74">
        <v>45291</v>
      </c>
    </row>
    <row r="12" spans="1:22" s="7" customFormat="1" ht="34.5" customHeight="1">
      <c r="A12" s="33" t="s">
        <v>52</v>
      </c>
      <c r="B12" s="34"/>
      <c r="C12" s="34"/>
      <c r="D12" s="34"/>
      <c r="E12" s="34"/>
      <c r="F12" s="34"/>
      <c r="G12" s="34"/>
      <c r="H12" s="34"/>
      <c r="I12" s="34"/>
      <c r="J12" s="34"/>
      <c r="K12" s="56"/>
      <c r="L12" s="57">
        <f>SUM(L13:L16)</f>
        <v>515</v>
      </c>
      <c r="M12" s="57">
        <f>SUM(M13:M16)</f>
        <v>0</v>
      </c>
      <c r="N12" s="57">
        <f>SUM(N13:N16)</f>
        <v>515</v>
      </c>
      <c r="O12" s="57">
        <f>SUM(O13:O16)</f>
        <v>0</v>
      </c>
      <c r="P12" s="60"/>
      <c r="Q12" s="60"/>
      <c r="R12" s="80"/>
      <c r="S12" s="76"/>
      <c r="T12" s="77"/>
      <c r="U12" s="78"/>
      <c r="V12" s="79"/>
    </row>
    <row r="13" spans="1:22" s="5" customFormat="1" ht="75" customHeight="1">
      <c r="A13" s="28">
        <v>1</v>
      </c>
      <c r="B13" s="28" t="s">
        <v>53</v>
      </c>
      <c r="C13" s="28" t="s">
        <v>53</v>
      </c>
      <c r="D13" s="35" t="s">
        <v>54</v>
      </c>
      <c r="E13" s="36" t="s">
        <v>55</v>
      </c>
      <c r="F13" s="28" t="s">
        <v>56</v>
      </c>
      <c r="G13" s="36" t="s">
        <v>57</v>
      </c>
      <c r="H13" s="31" t="s">
        <v>29</v>
      </c>
      <c r="I13" s="36" t="s">
        <v>58</v>
      </c>
      <c r="J13" s="28" t="s">
        <v>53</v>
      </c>
      <c r="K13" s="51" t="s">
        <v>59</v>
      </c>
      <c r="L13" s="52">
        <v>100</v>
      </c>
      <c r="M13" s="53">
        <v>0</v>
      </c>
      <c r="N13" s="53">
        <v>100</v>
      </c>
      <c r="O13" s="28">
        <v>0</v>
      </c>
      <c r="P13" s="54"/>
      <c r="Q13" s="54"/>
      <c r="R13" s="72"/>
      <c r="S13" s="28"/>
      <c r="T13" s="30" t="s">
        <v>60</v>
      </c>
      <c r="U13" s="73">
        <v>45108</v>
      </c>
      <c r="V13" s="74">
        <v>45291</v>
      </c>
    </row>
    <row r="14" spans="1:22" s="5" customFormat="1" ht="67.5" customHeight="1">
      <c r="A14" s="37">
        <v>3</v>
      </c>
      <c r="B14" s="28" t="s">
        <v>53</v>
      </c>
      <c r="C14" s="28" t="s">
        <v>53</v>
      </c>
      <c r="D14" s="35" t="s">
        <v>54</v>
      </c>
      <c r="E14" s="36" t="s">
        <v>55</v>
      </c>
      <c r="F14" s="28" t="s">
        <v>56</v>
      </c>
      <c r="G14" s="36" t="s">
        <v>61</v>
      </c>
      <c r="H14" s="31" t="s">
        <v>29</v>
      </c>
      <c r="I14" s="29" t="s">
        <v>62</v>
      </c>
      <c r="J14" s="28" t="s">
        <v>53</v>
      </c>
      <c r="K14" s="51" t="s">
        <v>63</v>
      </c>
      <c r="L14" s="52">
        <v>100</v>
      </c>
      <c r="M14" s="53">
        <v>0</v>
      </c>
      <c r="N14" s="52">
        <v>100</v>
      </c>
      <c r="O14" s="28">
        <v>0</v>
      </c>
      <c r="P14" s="54"/>
      <c r="Q14" s="54"/>
      <c r="R14" s="72"/>
      <c r="S14" s="28"/>
      <c r="T14" s="30" t="s">
        <v>64</v>
      </c>
      <c r="U14" s="73">
        <v>45108</v>
      </c>
      <c r="V14" s="74">
        <v>45291</v>
      </c>
    </row>
    <row r="15" spans="1:22" s="5" customFormat="1" ht="67.5" customHeight="1">
      <c r="A15" s="37">
        <v>4</v>
      </c>
      <c r="B15" s="28" t="s">
        <v>53</v>
      </c>
      <c r="C15" s="28" t="s">
        <v>53</v>
      </c>
      <c r="D15" s="35" t="s">
        <v>54</v>
      </c>
      <c r="E15" s="36" t="s">
        <v>55</v>
      </c>
      <c r="F15" s="28" t="s">
        <v>65</v>
      </c>
      <c r="G15" s="28" t="s">
        <v>66</v>
      </c>
      <c r="H15" s="31" t="s">
        <v>29</v>
      </c>
      <c r="I15" s="29" t="s">
        <v>67</v>
      </c>
      <c r="J15" s="28" t="s">
        <v>53</v>
      </c>
      <c r="K15" s="28" t="s">
        <v>68</v>
      </c>
      <c r="L15" s="52">
        <v>15</v>
      </c>
      <c r="M15" s="53">
        <v>0</v>
      </c>
      <c r="N15" s="52">
        <v>15</v>
      </c>
      <c r="O15" s="28">
        <v>0</v>
      </c>
      <c r="P15" s="54"/>
      <c r="Q15" s="54"/>
      <c r="R15" s="72"/>
      <c r="S15" s="28"/>
      <c r="T15" s="30" t="s">
        <v>69</v>
      </c>
      <c r="U15" s="73">
        <v>45108</v>
      </c>
      <c r="V15" s="74">
        <v>45291</v>
      </c>
    </row>
    <row r="16" spans="1:22" s="5" customFormat="1" ht="144" customHeight="1">
      <c r="A16" s="37">
        <v>5</v>
      </c>
      <c r="B16" s="29" t="s">
        <v>38</v>
      </c>
      <c r="C16" s="29" t="s">
        <v>25</v>
      </c>
      <c r="D16" s="35" t="s">
        <v>54</v>
      </c>
      <c r="E16" s="36" t="s">
        <v>55</v>
      </c>
      <c r="F16" s="30" t="s">
        <v>39</v>
      </c>
      <c r="G16" s="29" t="s">
        <v>70</v>
      </c>
      <c r="H16" s="32" t="s">
        <v>29</v>
      </c>
      <c r="I16" s="29" t="s">
        <v>41</v>
      </c>
      <c r="J16" s="29" t="s">
        <v>25</v>
      </c>
      <c r="K16" s="51" t="s">
        <v>71</v>
      </c>
      <c r="L16" s="52">
        <v>300</v>
      </c>
      <c r="M16" s="53">
        <v>0</v>
      </c>
      <c r="N16" s="53">
        <v>300</v>
      </c>
      <c r="O16" s="52">
        <v>0</v>
      </c>
      <c r="P16" s="54"/>
      <c r="Q16" s="54"/>
      <c r="R16" s="72"/>
      <c r="S16" s="28"/>
      <c r="T16" s="30" t="s">
        <v>43</v>
      </c>
      <c r="U16" s="73">
        <v>45108</v>
      </c>
      <c r="V16" s="74">
        <v>45291</v>
      </c>
    </row>
    <row r="17" spans="1:22" s="7" customFormat="1" ht="24.75" customHeight="1">
      <c r="A17" s="33" t="s">
        <v>72</v>
      </c>
      <c r="B17" s="34"/>
      <c r="C17" s="34"/>
      <c r="D17" s="34"/>
      <c r="E17" s="34"/>
      <c r="F17" s="34"/>
      <c r="G17" s="34"/>
      <c r="H17" s="34"/>
      <c r="I17" s="34"/>
      <c r="J17" s="34"/>
      <c r="K17" s="56"/>
      <c r="L17" s="57">
        <f>SUM(L18)</f>
        <v>11</v>
      </c>
      <c r="M17" s="57">
        <f>SUM(M18)</f>
        <v>0</v>
      </c>
      <c r="N17" s="57">
        <f>SUM(N18)</f>
        <v>11</v>
      </c>
      <c r="O17" s="57">
        <f>SUM(O18)</f>
        <v>0</v>
      </c>
      <c r="P17" s="58"/>
      <c r="Q17" s="58"/>
      <c r="R17" s="76"/>
      <c r="S17" s="76"/>
      <c r="T17" s="77"/>
      <c r="U17" s="78"/>
      <c r="V17" s="79"/>
    </row>
    <row r="18" spans="1:22" s="8" customFormat="1" ht="145.5" customHeight="1">
      <c r="A18" s="28">
        <v>1</v>
      </c>
      <c r="B18" s="29" t="s">
        <v>73</v>
      </c>
      <c r="C18" s="29" t="s">
        <v>73</v>
      </c>
      <c r="D18" s="29" t="s">
        <v>74</v>
      </c>
      <c r="E18" s="29" t="s">
        <v>75</v>
      </c>
      <c r="F18" s="29" t="s">
        <v>76</v>
      </c>
      <c r="G18" s="29" t="s">
        <v>77</v>
      </c>
      <c r="H18" s="31" t="s">
        <v>29</v>
      </c>
      <c r="I18" s="29" t="s">
        <v>78</v>
      </c>
      <c r="J18" s="29" t="s">
        <v>73</v>
      </c>
      <c r="K18" s="30" t="s">
        <v>79</v>
      </c>
      <c r="L18" s="52">
        <v>11</v>
      </c>
      <c r="M18" s="53">
        <v>0</v>
      </c>
      <c r="N18" s="53">
        <v>11</v>
      </c>
      <c r="O18" s="28">
        <v>0</v>
      </c>
      <c r="P18" s="59"/>
      <c r="Q18" s="59"/>
      <c r="R18" s="28"/>
      <c r="S18" s="28"/>
      <c r="T18" s="30" t="s">
        <v>80</v>
      </c>
      <c r="U18" s="73">
        <v>45108</v>
      </c>
      <c r="V18" s="74">
        <v>45291</v>
      </c>
    </row>
    <row r="19" spans="1:22" s="7" customFormat="1" ht="24.75" customHeight="1">
      <c r="A19" s="33" t="s">
        <v>81</v>
      </c>
      <c r="B19" s="34"/>
      <c r="C19" s="34"/>
      <c r="D19" s="34"/>
      <c r="E19" s="34"/>
      <c r="F19" s="34"/>
      <c r="G19" s="34"/>
      <c r="H19" s="34"/>
      <c r="I19" s="34"/>
      <c r="J19" s="34"/>
      <c r="K19" s="56"/>
      <c r="L19" s="57">
        <f>SUM(L20)</f>
        <v>93</v>
      </c>
      <c r="M19" s="57">
        <f>SUM(M20)</f>
        <v>0</v>
      </c>
      <c r="N19" s="57">
        <f>SUM(N20)</f>
        <v>93</v>
      </c>
      <c r="O19" s="57">
        <f>SUM(O20)</f>
        <v>0</v>
      </c>
      <c r="P19" s="58"/>
      <c r="Q19" s="58"/>
      <c r="R19" s="76"/>
      <c r="S19" s="76"/>
      <c r="T19" s="77"/>
      <c r="U19" s="78"/>
      <c r="V19" s="79"/>
    </row>
    <row r="20" spans="1:22" s="5" customFormat="1" ht="156.75" customHeight="1">
      <c r="A20" s="28">
        <v>1</v>
      </c>
      <c r="B20" s="29" t="s">
        <v>82</v>
      </c>
      <c r="C20" s="29" t="s">
        <v>83</v>
      </c>
      <c r="D20" s="38" t="s">
        <v>84</v>
      </c>
      <c r="E20" s="38" t="s">
        <v>84</v>
      </c>
      <c r="F20" s="38" t="s">
        <v>84</v>
      </c>
      <c r="G20" s="29" t="s">
        <v>85</v>
      </c>
      <c r="H20" s="31" t="s">
        <v>29</v>
      </c>
      <c r="I20" s="29" t="s">
        <v>86</v>
      </c>
      <c r="J20" s="29" t="s">
        <v>83</v>
      </c>
      <c r="K20" s="51" t="s">
        <v>87</v>
      </c>
      <c r="L20" s="52">
        <v>93</v>
      </c>
      <c r="M20" s="53">
        <v>0</v>
      </c>
      <c r="N20" s="53">
        <v>93</v>
      </c>
      <c r="O20" s="61">
        <v>0</v>
      </c>
      <c r="P20" s="59"/>
      <c r="Q20" s="59"/>
      <c r="R20" s="28"/>
      <c r="S20" s="28"/>
      <c r="T20" s="30" t="s">
        <v>88</v>
      </c>
      <c r="U20" s="73">
        <v>45108</v>
      </c>
      <c r="V20" s="74">
        <v>45291</v>
      </c>
    </row>
  </sheetData>
  <sheetProtection/>
  <mergeCells count="23">
    <mergeCell ref="B1:D1"/>
    <mergeCell ref="A2:V2"/>
    <mergeCell ref="L3:O3"/>
    <mergeCell ref="A5:K5"/>
    <mergeCell ref="A6:K6"/>
    <mergeCell ref="A10:K10"/>
    <mergeCell ref="A12:K12"/>
    <mergeCell ref="A17:K17"/>
    <mergeCell ref="A19:K19"/>
    <mergeCell ref="A3:A4"/>
    <mergeCell ref="B3:B4"/>
    <mergeCell ref="C3:C4"/>
    <mergeCell ref="D3:D4"/>
    <mergeCell ref="E3:E4"/>
    <mergeCell ref="F3:F4"/>
    <mergeCell ref="G3:G4"/>
    <mergeCell ref="H3:H4"/>
    <mergeCell ref="I3:I4"/>
    <mergeCell ref="J3:J4"/>
    <mergeCell ref="K3:K4"/>
    <mergeCell ref="T3:T4"/>
    <mergeCell ref="U3:U4"/>
    <mergeCell ref="V3:V4"/>
  </mergeCells>
  <dataValidations count="3">
    <dataValidation type="list" allowBlank="1" showInputMessage="1" showErrorMessage="1" sqref="D10 D12 D13 D14 D15 D16 D17 D19 D5:D6 D21:D65223">
      <formula1>首行</formula1>
    </dataValidation>
    <dataValidation type="list" allowBlank="1" showInputMessage="1" showErrorMessage="1" sqref="E10 F10 E12 F12 E17 F17 E19 F19 E5:E6 E21:E65223 F5:F6 F21:F65223">
      <formula1>INDIRECT(D10)</formula1>
    </dataValidation>
    <dataValidation type="list" allowBlank="1" showInputMessage="1" showErrorMessage="1" sqref="F13 F14 F15">
      <formula1>INDIRECT(#REF!)</formula1>
    </dataValidation>
  </dataValidations>
  <printOptions horizontalCentered="1"/>
  <pageMargins left="0.7868055555555555" right="0.5506944444444445" top="0.7868055555555555" bottom="0.7868055555555555" header="0.5118055555555555" footer="0.5902777777777778"/>
  <pageSetup horizontalDpi="600" verticalDpi="600" orientation="landscape" paperSize="8"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曲靖市马龙县党政机关单位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2023-02-27T03:03:01Z</cp:lastPrinted>
  <dcterms:created xsi:type="dcterms:W3CDTF">2022-12-08T00:41:00Z</dcterms:created>
  <dcterms:modified xsi:type="dcterms:W3CDTF">2023-08-17T03:56:16Z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AED78E48ABCE4C4DBE726BD50A57A05B_13</vt:lpwstr>
  </property>
  <property fmtid="{D5CDD505-2E9C-101B-9397-08002B2CF9AE}" pid="4" name="KSOProductBuildV">
    <vt:lpwstr>2052-11.1.0.14309</vt:lpwstr>
  </property>
  <property fmtid="{D5CDD505-2E9C-101B-9397-08002B2CF9AE}" pid="5" name="KSOReadingLayo">
    <vt:bool>true</vt:bool>
  </property>
</Properties>
</file>